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1175" windowHeight="9315"/>
  </bookViews>
  <sheets>
    <sheet name="Funcionarios y Cargos" sheetId="1" r:id="rId1"/>
    <sheet name="Cargos y Salarios" sheetId="2" r:id="rId2"/>
  </sheets>
  <definedNames>
    <definedName name="_xlnm.Print_Area" localSheetId="1">'Cargos y Salarios'!$A$1:$H$86</definedName>
    <definedName name="_xlnm.Print_Area" localSheetId="0">'Funcionarios y Cargos'!$A$2:$D$86</definedName>
    <definedName name="_xlnm.Print_Titles" localSheetId="1">'Cargos y Salarios'!$19:$19</definedName>
    <definedName name="_xlnm.Print_Titles" localSheetId="0">'Funcionarios y Cargos'!$19:$19</definedName>
  </definedNames>
  <calcPr calcId="144525"/>
</workbook>
</file>

<file path=xl/calcChain.xml><?xml version="1.0" encoding="utf-8"?>
<calcChain xmlns="http://schemas.openxmlformats.org/spreadsheetml/2006/main">
  <c r="H9" i="2" l="1"/>
  <c r="H11" i="2"/>
  <c r="H12" i="2"/>
  <c r="H13" i="2"/>
  <c r="H14" i="2"/>
  <c r="H17" i="2"/>
  <c r="H18" i="2"/>
  <c r="H20" i="2"/>
  <c r="H21" i="2"/>
  <c r="H23" i="2"/>
  <c r="H24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4" i="2"/>
  <c r="H65" i="2"/>
  <c r="H66" i="2"/>
  <c r="H67" i="2"/>
  <c r="H68" i="2"/>
  <c r="H69" i="2"/>
  <c r="H70" i="2"/>
  <c r="H71" i="2"/>
  <c r="H72" i="2"/>
  <c r="H73" i="2"/>
  <c r="H74" i="2"/>
  <c r="H75" i="2"/>
  <c r="H77" i="2"/>
  <c r="H79" i="2"/>
  <c r="H80" i="2"/>
  <c r="H81" i="2"/>
  <c r="H82" i="2"/>
  <c r="H83" i="2"/>
  <c r="H84" i="2"/>
  <c r="H85" i="2"/>
  <c r="H7" i="2"/>
  <c r="H6" i="2"/>
  <c r="D78" i="2"/>
  <c r="H78" i="2" s="1"/>
  <c r="E76" i="2"/>
  <c r="D76" i="2"/>
  <c r="F63" i="2"/>
  <c r="H63" i="2" s="1"/>
  <c r="F25" i="2"/>
  <c r="H25" i="2" s="1"/>
  <c r="F22" i="2"/>
  <c r="H22" i="2" s="1"/>
  <c r="D16" i="2"/>
  <c r="H16" i="2" s="1"/>
  <c r="D15" i="2"/>
  <c r="H15" i="2" s="1"/>
  <c r="E10" i="2"/>
  <c r="D10" i="2"/>
  <c r="F8" i="2"/>
  <c r="H8" i="2" s="1"/>
  <c r="H10" i="2" l="1"/>
  <c r="H76" i="2"/>
</calcChain>
</file>

<file path=xl/sharedStrings.xml><?xml version="1.0" encoding="utf-8"?>
<sst xmlns="http://schemas.openxmlformats.org/spreadsheetml/2006/main" count="347" uniqueCount="159">
  <si>
    <t>NOMBRE</t>
  </si>
  <si>
    <t>NO.</t>
  </si>
  <si>
    <t>Tatiana Michel Morales Ordoñez</t>
  </si>
  <si>
    <t>Asistente Administrativo III</t>
  </si>
  <si>
    <t>Paula Clariza Angulo Méndez</t>
  </si>
  <si>
    <t>Asesor Jurídico</t>
  </si>
  <si>
    <t>Asistente Direccion Tecnica</t>
  </si>
  <si>
    <t>Auxiliar de Tesoreria</t>
  </si>
  <si>
    <t xml:space="preserve">Indra Milena Molina Muñoz </t>
  </si>
  <si>
    <t>Pedro Danilo Toledo Hernández</t>
  </si>
  <si>
    <t>Ervin Jonatan Natareno Girón</t>
  </si>
  <si>
    <t>Zilpa Susana Arriola Pérez</t>
  </si>
  <si>
    <t>Ricardo Augusto Echeverria</t>
  </si>
  <si>
    <t>Promotor</t>
  </si>
  <si>
    <t>Argentina Patricia Fuentes</t>
  </si>
  <si>
    <t>Promotora</t>
  </si>
  <si>
    <t>Silvia Cristina López Capir</t>
  </si>
  <si>
    <t>Byron Eduardo Soloman Hernández</t>
  </si>
  <si>
    <t>José Ricardo Coronado Colop</t>
  </si>
  <si>
    <t xml:space="preserve">Ernesto Rafael Cañas Castillo </t>
  </si>
  <si>
    <t>Técnico en Planificación I</t>
  </si>
  <si>
    <t>Jefe de Planificación</t>
  </si>
  <si>
    <t>José Antonio Estrada Franco</t>
  </si>
  <si>
    <t>Encargado de Informática</t>
  </si>
  <si>
    <t>Francisca Jovana Aguilar Arias</t>
  </si>
  <si>
    <t>Recepcionista</t>
  </si>
  <si>
    <t>Piloto</t>
  </si>
  <si>
    <t>José Joaquin González Juarez</t>
  </si>
  <si>
    <t>Fredy Joel González Montenegro</t>
  </si>
  <si>
    <t>Luis Alfredo Roldan Mejia</t>
  </si>
  <si>
    <t>Sebastián Toledo Sebastián</t>
  </si>
  <si>
    <t xml:space="preserve">Director General </t>
  </si>
  <si>
    <t>Marleny Yesenia Cabrera Bran</t>
  </si>
  <si>
    <t>Auditora Interna</t>
  </si>
  <si>
    <t>Director Financiero</t>
  </si>
  <si>
    <t>Contador General</t>
  </si>
  <si>
    <t>Walter Fernando Santos Colón</t>
  </si>
  <si>
    <t>Angélica Gabriela Monzón Morales</t>
  </si>
  <si>
    <t>Olga Vivian Morales Méndez</t>
  </si>
  <si>
    <t>Rocío Esmeralda García Muñoz</t>
  </si>
  <si>
    <t>Asistente Administrativo II</t>
  </si>
  <si>
    <t>Directora Administrativa</t>
  </si>
  <si>
    <t xml:space="preserve">Demetrio Vargas Ismalej </t>
  </si>
  <si>
    <t>Asistente de Reproducciones</t>
  </si>
  <si>
    <t>Víctor Pérez Cruz</t>
  </si>
  <si>
    <t>Guardián</t>
  </si>
  <si>
    <t>Sandra Carolina Vanegas</t>
  </si>
  <si>
    <t>Encargada de Servicios Varios</t>
  </si>
  <si>
    <t>Berta Antonieta Bustamante M.</t>
  </si>
  <si>
    <t>RENGLON</t>
  </si>
  <si>
    <t>011</t>
  </si>
  <si>
    <t>022</t>
  </si>
  <si>
    <t>Ana Berta Aguilar Hernández</t>
  </si>
  <si>
    <t>Mensajero</t>
  </si>
  <si>
    <t>022 SIN I.V.S.</t>
  </si>
  <si>
    <t>PUESTO NOMINAL</t>
  </si>
  <si>
    <t>SUELDO BASE RENGLÓN 011</t>
  </si>
  <si>
    <t>SUELDO BASE RENGLÓN 022</t>
  </si>
  <si>
    <t>Artículo 10. 
Información pública de oficio.</t>
  </si>
  <si>
    <t>Oscar Leonel Monzón  Guzmán</t>
  </si>
  <si>
    <t>Jairon Yovany Espadero Pérez</t>
  </si>
  <si>
    <t xml:space="preserve">
Asistente de la Dirección Financiera</t>
  </si>
  <si>
    <t>Técnico Departamento Participación Ciudadana</t>
  </si>
  <si>
    <t>Asistente Administrativa del Departamento de Participación ciudadana</t>
  </si>
  <si>
    <t>Hemble Aracely Ruano</t>
  </si>
  <si>
    <t>Encargado de Almacen</t>
  </si>
  <si>
    <t>Claudia Carolina Elías Álvarez</t>
  </si>
  <si>
    <t xml:space="preserve">Técnico(a) de  Gestión y Cooperación </t>
  </si>
  <si>
    <t>Náthalie Anabella de León Ruano</t>
  </si>
  <si>
    <t>Asistente Secretarial de la Comisión Electoral</t>
  </si>
  <si>
    <t>Mariana del Rosario Tejax Folgar</t>
  </si>
  <si>
    <t>Asistente de Auditoría Interna</t>
  </si>
  <si>
    <t>Clara Delia Flohr Romero</t>
  </si>
  <si>
    <t>Ingrid Aracely Cifuentes Maradiaga De Norato</t>
  </si>
  <si>
    <t>Encargada de Recursos Humanos</t>
  </si>
  <si>
    <t>Gilda Lizeth Zuñiga</t>
  </si>
  <si>
    <t>Secretaría Supernumeraria</t>
  </si>
  <si>
    <t>Yoselin Karina Castro Ramírez</t>
  </si>
  <si>
    <t>Asistente Secretarial de Recursos Humanos</t>
  </si>
  <si>
    <t>Mario Estuardo Cabnal</t>
  </si>
  <si>
    <t>Encargado de Tesorería</t>
  </si>
  <si>
    <t>Francisco Tunche Toscano</t>
  </si>
  <si>
    <t>Heidy Floridalma Sajbín Calí</t>
  </si>
  <si>
    <t>Encargada de Presupuesto</t>
  </si>
  <si>
    <t>Directora del ÁreaTécnica</t>
  </si>
  <si>
    <t>Sandra Noemí Castellanos Otzoy</t>
  </si>
  <si>
    <t>Angela Fabiola  Rodas de Paiz</t>
  </si>
  <si>
    <t>Asistente Secretarial de Sub-sectores</t>
  </si>
  <si>
    <t>Jefe del Departamento de Participación Ciudadana</t>
  </si>
  <si>
    <t>Esteban Alexander Gómez Toj</t>
  </si>
  <si>
    <t xml:space="preserve">Técnico II Depto de Participación Ciudadana </t>
  </si>
  <si>
    <t>Jefe Depto de Justicia y Seguridad Ciudadana</t>
  </si>
  <si>
    <t>Tecnico Depto de Justicia y Seguridad Ciudadana</t>
  </si>
  <si>
    <t>Jefe Depto de Incidencia Politica</t>
  </si>
  <si>
    <t>Yoselin Mariela Quiroa Mateo</t>
  </si>
  <si>
    <t>Asistente Administrativa Departamento de Incidencia Politica</t>
  </si>
  <si>
    <t>Jorge Luis López González</t>
  </si>
  <si>
    <t>Tecnico en Incidencia Politica</t>
  </si>
  <si>
    <t>Carlos Geovany Macario Chum</t>
  </si>
  <si>
    <t>Manuel Estuardo Velásquez Vicente</t>
  </si>
  <si>
    <t>Roel Onelio Aceituno Ramirez</t>
  </si>
  <si>
    <t>Dulce Esmeralda Zúñiga  Estrada</t>
  </si>
  <si>
    <t>Byron Enrique Villanueva González</t>
  </si>
  <si>
    <t>Héctor Oswaldo Sosa Ortíz</t>
  </si>
  <si>
    <t>Evelyn Janeth Salazar Sáenz</t>
  </si>
  <si>
    <t>Karina Maribel Alvarado Moreno</t>
  </si>
  <si>
    <t>Francisco Aguilar Jimón</t>
  </si>
  <si>
    <t xml:space="preserve">Promotor              
 Promotor     </t>
  </si>
  <si>
    <t>Diego Alberto Llarena Fernández</t>
  </si>
  <si>
    <t>Silvia Consuelo Alay Carrillo</t>
  </si>
  <si>
    <t>Pedro Francisco Patzal Cruz</t>
  </si>
  <si>
    <t>Silvia Lorena García Fuentes</t>
  </si>
  <si>
    <t>Treacy Marynez Zepeda Galindo</t>
  </si>
  <si>
    <t>Asistente Administrativo Departamento de Promotores</t>
  </si>
  <si>
    <t>William Nestor Cajas Nimatuj</t>
  </si>
  <si>
    <t>Coordinador Regional de Promotores</t>
  </si>
  <si>
    <t>Maria del Rosario Hernández Dardón</t>
  </si>
  <si>
    <t>Coordinadora Regional de Promotores</t>
  </si>
  <si>
    <t>Nestor Raciel Mazariegos Morales</t>
  </si>
  <si>
    <t>Jefe  de Comunicación y Relaciones Publicas</t>
  </si>
  <si>
    <t>Blanca Virginia Contreras Ortiz</t>
  </si>
  <si>
    <t>Auxiliar de Comunicación y Prensa</t>
  </si>
  <si>
    <t>Técnico en Diseño Grafico</t>
  </si>
  <si>
    <t>Rosa Mery Mejia Flores</t>
  </si>
  <si>
    <t>Alex Hipólito Tzib Chub</t>
  </si>
  <si>
    <t>Felix Arnulfo Marroquín Cardona</t>
  </si>
  <si>
    <t>Asistente de Planificación</t>
  </si>
  <si>
    <t>Flor de Jesús Chaclán Mendoza</t>
  </si>
  <si>
    <t>Asistente Administrativa</t>
  </si>
  <si>
    <t>Juan Pedro Esteban Mateo</t>
  </si>
  <si>
    <t xml:space="preserve">Técnico de Inventario </t>
  </si>
  <si>
    <t>Laura Veronica Fuentes Orozco</t>
  </si>
  <si>
    <t>Encargada de Compras</t>
  </si>
  <si>
    <t>Jorge Mario Marroquín Quiñonez</t>
  </si>
  <si>
    <t>Evelyn Elizabeth De León Figueroa</t>
  </si>
  <si>
    <t>Administradora Centro de Costo</t>
  </si>
  <si>
    <t>José David Alvarado Colíndres</t>
  </si>
  <si>
    <t>Auxiliar de Compras</t>
  </si>
  <si>
    <t>Sergio Manolo Pineda Castellanos</t>
  </si>
  <si>
    <t>Melvyn Adilio Gramajo Gámez</t>
  </si>
  <si>
    <t>Quevin Bladimir Vasquez Colaj</t>
  </si>
  <si>
    <t>Encargado de Mantenimiento  y Servicios Generales</t>
  </si>
  <si>
    <t>Santiago Javier Vicente Poroj</t>
  </si>
  <si>
    <t xml:space="preserve">Guardian </t>
  </si>
  <si>
    <t xml:space="preserve">Promotor          </t>
  </si>
  <si>
    <t>María Pérez Chay</t>
  </si>
  <si>
    <t>Selman Manfredo Barrios Díaz</t>
  </si>
  <si>
    <t xml:space="preserve">Promotor </t>
  </si>
  <si>
    <t>Jefe Departamento de Promotores</t>
  </si>
  <si>
    <t>COMPLE MENTO SALARIAL RENGLON (012)</t>
  </si>
  <si>
    <t>BONIF. X ANTIGÜE DAD REN.013</t>
  </si>
  <si>
    <t>BONIF.PROFESIONAL RENGLÓN 014</t>
  </si>
  <si>
    <t>SUELDO LÍQUIDO</t>
  </si>
  <si>
    <t>COMPLE MENTO SALARIAL RENGLON (024)</t>
  </si>
  <si>
    <t>BONIFICACIÓN DECRETO               37-2001         RENGLÓN 015</t>
  </si>
  <si>
    <t>BONIF. X ANTIGÜE DAD REN.025</t>
  </si>
  <si>
    <t>BONIF.PROFESIONAL RENGLÓN 026</t>
  </si>
  <si>
    <t>BONIFICACIÓN DECRETO               37-2001         RENGLÓN 027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</si>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</sst>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  <numFmt numFmtId="165" formatCode="_-[$Q-100A]* #,##0.00_ ;_-[$Q-100A]* \-#,##0.00\ ;_-[$Q-100A]* &quot;-&quot;??_ ;_-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3" fillId="0" borderId="13" xfId="0" applyFont="1" applyBorder="1"/>
    <xf numFmtId="0" fontId="8" fillId="0" borderId="14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/>
    <xf numFmtId="49" fontId="3" fillId="0" borderId="17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3" fillId="0" borderId="24" xfId="0" applyFont="1" applyBorder="1"/>
    <xf numFmtId="49" fontId="3" fillId="0" borderId="11" xfId="0" applyNumberFormat="1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164" fontId="12" fillId="0" borderId="14" xfId="1" applyFont="1" applyFill="1" applyBorder="1" applyAlignment="1">
      <alignment horizontal="center" vertical="center" wrapText="1"/>
    </xf>
    <xf numFmtId="164" fontId="12" fillId="0" borderId="15" xfId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1" applyFont="1" applyFill="1" applyBorder="1" applyAlignment="1">
      <alignment horizontal="center" vertical="center" wrapText="1"/>
    </xf>
    <xf numFmtId="164" fontId="12" fillId="0" borderId="17" xfId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/>
    </xf>
    <xf numFmtId="164" fontId="12" fillId="3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164" fontId="12" fillId="0" borderId="19" xfId="1" applyFont="1" applyFill="1" applyBorder="1" applyAlignment="1">
      <alignment horizontal="center" vertical="center" wrapText="1"/>
    </xf>
    <xf numFmtId="164" fontId="12" fillId="0" borderId="20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165" fontId="12" fillId="3" borderId="1" xfId="0" applyNumberFormat="1" applyFont="1" applyFill="1" applyBorder="1" applyAlignment="1">
      <alignment horizontal="center" vertical="center"/>
    </xf>
    <xf numFmtId="44" fontId="12" fillId="0" borderId="1" xfId="0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165" fontId="12" fillId="3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4" fontId="12" fillId="0" borderId="1" xfId="1" applyFont="1" applyFill="1" applyBorder="1" applyAlignment="1">
      <alignment vertical="center"/>
    </xf>
    <xf numFmtId="0" fontId="14" fillId="0" borderId="1" xfId="0" applyFont="1" applyBorder="1"/>
    <xf numFmtId="0" fontId="12" fillId="0" borderId="1" xfId="0" applyFont="1" applyFill="1" applyBorder="1" applyAlignment="1">
      <alignment wrapText="1"/>
    </xf>
    <xf numFmtId="0" fontId="12" fillId="0" borderId="19" xfId="0" applyFont="1" applyFill="1" applyBorder="1" applyAlignment="1">
      <alignment vertical="center" wrapText="1"/>
    </xf>
    <xf numFmtId="165" fontId="12" fillId="3" borderId="19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4" fontId="12" fillId="0" borderId="2" xfId="1" applyFont="1" applyFill="1" applyBorder="1" applyAlignment="1">
      <alignment horizontal="center" vertical="center" wrapText="1"/>
    </xf>
    <xf numFmtId="164" fontId="12" fillId="0" borderId="12" xfId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53901</xdr:rowOff>
    </xdr:from>
    <xdr:to>
      <xdr:col>3</xdr:col>
      <xdr:colOff>895351</xdr:colOff>
      <xdr:row>3</xdr:row>
      <xdr:rowOff>123825</xdr:rowOff>
    </xdr:to>
    <xdr:pic>
      <xdr:nvPicPr>
        <xdr:cNvPr id="3" name="Picture 44" descr="Logo Conadi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6" y="244401"/>
          <a:ext cx="895350" cy="78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0</xdr:rowOff>
    </xdr:from>
    <xdr:to>
      <xdr:col>6</xdr:col>
      <xdr:colOff>657225</xdr:colOff>
      <xdr:row>3</xdr:row>
      <xdr:rowOff>161925</xdr:rowOff>
    </xdr:to>
    <xdr:pic>
      <xdr:nvPicPr>
        <xdr:cNvPr id="3" name="Picture 44" descr="Logo Conadi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0"/>
          <a:ext cx="1905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5"/>
  <sheetViews>
    <sheetView tabSelected="1" zoomScaleNormal="100" workbookViewId="0">
      <selection activeCell="G4" sqref="G4"/>
    </sheetView>
  </sheetViews>
  <sheetFormatPr baseColWidth="10" defaultRowHeight="15" x14ac:dyDescent="0.25"/>
  <cols>
    <col min="1" max="1" width="7.140625" customWidth="1"/>
    <col min="2" max="2" width="39" customWidth="1"/>
    <col min="3" max="3" width="53.42578125" customWidth="1"/>
    <col min="4" max="4" width="14.5703125" customWidth="1"/>
  </cols>
  <sheetData>
    <row r="2" spans="1:7" ht="41.25" customHeight="1" x14ac:dyDescent="0.25">
      <c r="A2" s="92" t="s">
        <v>58</v>
      </c>
      <c r="B2" s="93"/>
      <c r="C2" s="93"/>
      <c r="D2" s="19"/>
      <c r="E2" s="18"/>
    </row>
    <row r="3" spans="1:7" ht="15" customHeight="1" x14ac:dyDescent="0.25">
      <c r="A3" s="20"/>
      <c r="B3" s="20"/>
      <c r="C3" s="19"/>
      <c r="D3" s="19"/>
      <c r="E3" s="18"/>
    </row>
    <row r="4" spans="1:7" ht="18.75" customHeight="1" thickBot="1" x14ac:dyDescent="0.3">
      <c r="G4" t="s">
        <v>158</v>
      </c>
    </row>
    <row r="5" spans="1:7" ht="52.5" customHeight="1" thickBot="1" x14ac:dyDescent="0.3">
      <c r="A5" s="42" t="s">
        <v>1</v>
      </c>
      <c r="B5" s="40" t="s">
        <v>0</v>
      </c>
      <c r="C5" s="43" t="s">
        <v>55</v>
      </c>
      <c r="D5" s="40" t="s">
        <v>49</v>
      </c>
    </row>
    <row r="6" spans="1:7" x14ac:dyDescent="0.25">
      <c r="A6" s="14">
        <v>1</v>
      </c>
      <c r="B6" s="10" t="s">
        <v>30</v>
      </c>
      <c r="C6" s="11" t="s">
        <v>31</v>
      </c>
      <c r="D6" s="15" t="s">
        <v>50</v>
      </c>
    </row>
    <row r="7" spans="1:7" x14ac:dyDescent="0.25">
      <c r="A7" s="8">
        <v>2</v>
      </c>
      <c r="B7" s="10" t="s">
        <v>32</v>
      </c>
      <c r="C7" s="11" t="s">
        <v>33</v>
      </c>
      <c r="D7" s="16" t="s">
        <v>50</v>
      </c>
    </row>
    <row r="8" spans="1:7" x14ac:dyDescent="0.25">
      <c r="A8" s="8">
        <v>3</v>
      </c>
      <c r="B8" s="11" t="s">
        <v>59</v>
      </c>
      <c r="C8" s="11" t="s">
        <v>34</v>
      </c>
      <c r="D8" s="16" t="s">
        <v>50</v>
      </c>
    </row>
    <row r="9" spans="1:7" x14ac:dyDescent="0.25">
      <c r="A9" s="8">
        <v>4</v>
      </c>
      <c r="B9" s="10" t="s">
        <v>60</v>
      </c>
      <c r="C9" s="11" t="s">
        <v>35</v>
      </c>
      <c r="D9" s="16" t="s">
        <v>50</v>
      </c>
    </row>
    <row r="10" spans="1:7" ht="20.25" customHeight="1" x14ac:dyDescent="0.25">
      <c r="A10" s="8">
        <v>5</v>
      </c>
      <c r="B10" s="22" t="s">
        <v>37</v>
      </c>
      <c r="C10" s="21" t="s">
        <v>61</v>
      </c>
      <c r="D10" s="16" t="s">
        <v>50</v>
      </c>
    </row>
    <row r="11" spans="1:7" x14ac:dyDescent="0.25">
      <c r="A11" s="8">
        <v>6</v>
      </c>
      <c r="B11" s="11" t="s">
        <v>38</v>
      </c>
      <c r="C11" s="12" t="s">
        <v>62</v>
      </c>
      <c r="D11" s="16" t="s">
        <v>50</v>
      </c>
    </row>
    <row r="12" spans="1:7" ht="30" x14ac:dyDescent="0.25">
      <c r="A12" s="8">
        <v>7</v>
      </c>
      <c r="B12" s="11" t="s">
        <v>39</v>
      </c>
      <c r="C12" s="12" t="s">
        <v>63</v>
      </c>
      <c r="D12" s="16" t="s">
        <v>50</v>
      </c>
    </row>
    <row r="13" spans="1:7" x14ac:dyDescent="0.25">
      <c r="A13" s="8">
        <v>8</v>
      </c>
      <c r="B13" s="9" t="s">
        <v>64</v>
      </c>
      <c r="C13" s="9" t="s">
        <v>41</v>
      </c>
      <c r="D13" s="16" t="s">
        <v>50</v>
      </c>
    </row>
    <row r="14" spans="1:7" x14ac:dyDescent="0.25">
      <c r="A14" s="8">
        <v>9</v>
      </c>
      <c r="B14" s="11" t="s">
        <v>36</v>
      </c>
      <c r="C14" s="11" t="s">
        <v>65</v>
      </c>
      <c r="D14" s="16" t="s">
        <v>50</v>
      </c>
    </row>
    <row r="15" spans="1:7" x14ac:dyDescent="0.25">
      <c r="A15" s="8">
        <v>10</v>
      </c>
      <c r="B15" s="11" t="s">
        <v>42</v>
      </c>
      <c r="C15" s="11" t="s">
        <v>43</v>
      </c>
      <c r="D15" s="16" t="s">
        <v>50</v>
      </c>
    </row>
    <row r="16" spans="1:7" x14ac:dyDescent="0.25">
      <c r="A16" s="8">
        <v>11</v>
      </c>
      <c r="B16" s="11" t="s">
        <v>44</v>
      </c>
      <c r="C16" s="13" t="s">
        <v>45</v>
      </c>
      <c r="D16" s="16" t="s">
        <v>50</v>
      </c>
    </row>
    <row r="17" spans="1:4" x14ac:dyDescent="0.25">
      <c r="A17" s="8">
        <v>12</v>
      </c>
      <c r="B17" s="11" t="s">
        <v>46</v>
      </c>
      <c r="C17" s="11" t="s">
        <v>47</v>
      </c>
      <c r="D17" s="16" t="s">
        <v>50</v>
      </c>
    </row>
    <row r="18" spans="1:4" ht="15.75" thickBot="1" x14ac:dyDescent="0.3">
      <c r="A18" s="8">
        <v>13</v>
      </c>
      <c r="B18" s="11" t="s">
        <v>48</v>
      </c>
      <c r="C18" s="11" t="s">
        <v>47</v>
      </c>
      <c r="D18" s="16" t="s">
        <v>50</v>
      </c>
    </row>
    <row r="19" spans="1:4" ht="52.5" customHeight="1" thickBot="1" x14ac:dyDescent="0.3">
      <c r="A19" s="39" t="s">
        <v>1</v>
      </c>
      <c r="B19" s="40" t="s">
        <v>0</v>
      </c>
      <c r="C19" s="40" t="s">
        <v>55</v>
      </c>
      <c r="D19" s="41" t="s">
        <v>49</v>
      </c>
    </row>
    <row r="20" spans="1:4" x14ac:dyDescent="0.25">
      <c r="A20" s="34">
        <v>14</v>
      </c>
      <c r="B20" s="35" t="s">
        <v>2</v>
      </c>
      <c r="C20" s="35" t="s">
        <v>3</v>
      </c>
      <c r="D20" s="36" t="s">
        <v>51</v>
      </c>
    </row>
    <row r="21" spans="1:4" x14ac:dyDescent="0.25">
      <c r="A21" s="37">
        <v>15</v>
      </c>
      <c r="B21" s="24" t="s">
        <v>4</v>
      </c>
      <c r="C21" s="24" t="s">
        <v>3</v>
      </c>
      <c r="D21" s="38" t="s">
        <v>51</v>
      </c>
    </row>
    <row r="22" spans="1:4" x14ac:dyDescent="0.25">
      <c r="A22" s="37">
        <v>16</v>
      </c>
      <c r="B22" s="25" t="s">
        <v>66</v>
      </c>
      <c r="C22" s="26" t="s">
        <v>67</v>
      </c>
      <c r="D22" s="38" t="s">
        <v>51</v>
      </c>
    </row>
    <row r="23" spans="1:4" x14ac:dyDescent="0.25">
      <c r="A23" s="37">
        <v>17</v>
      </c>
      <c r="B23" s="27" t="s">
        <v>68</v>
      </c>
      <c r="C23" s="24" t="s">
        <v>69</v>
      </c>
      <c r="D23" s="38" t="s">
        <v>51</v>
      </c>
    </row>
    <row r="24" spans="1:4" x14ac:dyDescent="0.25">
      <c r="A24" s="37">
        <v>18</v>
      </c>
      <c r="B24" s="27" t="s">
        <v>70</v>
      </c>
      <c r="C24" s="24" t="s">
        <v>71</v>
      </c>
      <c r="D24" s="38" t="s">
        <v>51</v>
      </c>
    </row>
    <row r="25" spans="1:4" x14ac:dyDescent="0.25">
      <c r="A25" s="37">
        <v>19</v>
      </c>
      <c r="B25" s="24" t="s">
        <v>72</v>
      </c>
      <c r="C25" s="24" t="s">
        <v>5</v>
      </c>
      <c r="D25" s="38" t="s">
        <v>51</v>
      </c>
    </row>
    <row r="26" spans="1:4" x14ac:dyDescent="0.25">
      <c r="A26" s="37">
        <v>20</v>
      </c>
      <c r="B26" s="27" t="s">
        <v>73</v>
      </c>
      <c r="C26" s="24" t="s">
        <v>74</v>
      </c>
      <c r="D26" s="38" t="s">
        <v>51</v>
      </c>
    </row>
    <row r="27" spans="1:4" x14ac:dyDescent="0.25">
      <c r="A27" s="37">
        <v>21</v>
      </c>
      <c r="B27" s="27" t="s">
        <v>75</v>
      </c>
      <c r="C27" s="24" t="s">
        <v>76</v>
      </c>
      <c r="D27" s="38" t="s">
        <v>51</v>
      </c>
    </row>
    <row r="28" spans="1:4" x14ac:dyDescent="0.25">
      <c r="A28" s="37">
        <v>22</v>
      </c>
      <c r="B28" s="24" t="s">
        <v>77</v>
      </c>
      <c r="C28" s="24" t="s">
        <v>78</v>
      </c>
      <c r="D28" s="38" t="s">
        <v>51</v>
      </c>
    </row>
    <row r="29" spans="1:4" x14ac:dyDescent="0.25">
      <c r="A29" s="37">
        <v>23</v>
      </c>
      <c r="B29" s="24" t="s">
        <v>79</v>
      </c>
      <c r="C29" s="24" t="s">
        <v>80</v>
      </c>
      <c r="D29" s="38" t="s">
        <v>51</v>
      </c>
    </row>
    <row r="30" spans="1:4" x14ac:dyDescent="0.25">
      <c r="A30" s="37">
        <v>24</v>
      </c>
      <c r="B30" s="27" t="s">
        <v>81</v>
      </c>
      <c r="C30" s="24" t="s">
        <v>7</v>
      </c>
      <c r="D30" s="38" t="s">
        <v>51</v>
      </c>
    </row>
    <row r="31" spans="1:4" x14ac:dyDescent="0.25">
      <c r="A31" s="37">
        <v>25</v>
      </c>
      <c r="B31" s="27" t="s">
        <v>82</v>
      </c>
      <c r="C31" s="27" t="s">
        <v>83</v>
      </c>
      <c r="D31" s="38" t="s">
        <v>51</v>
      </c>
    </row>
    <row r="32" spans="1:4" x14ac:dyDescent="0.25">
      <c r="A32" s="37">
        <v>26</v>
      </c>
      <c r="B32" s="24" t="s">
        <v>8</v>
      </c>
      <c r="C32" s="24" t="s">
        <v>84</v>
      </c>
      <c r="D32" s="38" t="s">
        <v>51</v>
      </c>
    </row>
    <row r="33" spans="1:4" x14ac:dyDescent="0.25">
      <c r="A33" s="37">
        <v>27</v>
      </c>
      <c r="B33" s="27" t="s">
        <v>85</v>
      </c>
      <c r="C33" s="24" t="s">
        <v>6</v>
      </c>
      <c r="D33" s="38" t="s">
        <v>51</v>
      </c>
    </row>
    <row r="34" spans="1:4" x14ac:dyDescent="0.25">
      <c r="A34" s="37">
        <v>28</v>
      </c>
      <c r="B34" s="27" t="s">
        <v>86</v>
      </c>
      <c r="C34" s="24" t="s">
        <v>87</v>
      </c>
      <c r="D34" s="38" t="s">
        <v>51</v>
      </c>
    </row>
    <row r="35" spans="1:4" x14ac:dyDescent="0.25">
      <c r="A35" s="37">
        <v>29</v>
      </c>
      <c r="B35" s="27" t="s">
        <v>19</v>
      </c>
      <c r="C35" s="24" t="s">
        <v>88</v>
      </c>
      <c r="D35" s="38" t="s">
        <v>51</v>
      </c>
    </row>
    <row r="36" spans="1:4" x14ac:dyDescent="0.25">
      <c r="A36" s="37">
        <v>30</v>
      </c>
      <c r="B36" s="27" t="s">
        <v>89</v>
      </c>
      <c r="C36" s="24" t="s">
        <v>90</v>
      </c>
      <c r="D36" s="38" t="s">
        <v>51</v>
      </c>
    </row>
    <row r="37" spans="1:4" x14ac:dyDescent="0.25">
      <c r="A37" s="37">
        <v>31</v>
      </c>
      <c r="B37" s="27" t="s">
        <v>9</v>
      </c>
      <c r="C37" s="24" t="s">
        <v>91</v>
      </c>
      <c r="D37" s="38" t="s">
        <v>51</v>
      </c>
    </row>
    <row r="38" spans="1:4" x14ac:dyDescent="0.25">
      <c r="A38" s="37">
        <v>32</v>
      </c>
      <c r="B38" s="27" t="s">
        <v>11</v>
      </c>
      <c r="C38" s="24" t="s">
        <v>92</v>
      </c>
      <c r="D38" s="38" t="s">
        <v>51</v>
      </c>
    </row>
    <row r="39" spans="1:4" x14ac:dyDescent="0.25">
      <c r="A39" s="37">
        <v>33</v>
      </c>
      <c r="B39" s="27" t="s">
        <v>10</v>
      </c>
      <c r="C39" s="24" t="s">
        <v>93</v>
      </c>
      <c r="D39" s="38" t="s">
        <v>51</v>
      </c>
    </row>
    <row r="40" spans="1:4" ht="17.25" customHeight="1" x14ac:dyDescent="0.25">
      <c r="A40" s="37">
        <v>34</v>
      </c>
      <c r="B40" s="27" t="s">
        <v>94</v>
      </c>
      <c r="C40" s="24" t="s">
        <v>95</v>
      </c>
      <c r="D40" s="38" t="s">
        <v>51</v>
      </c>
    </row>
    <row r="41" spans="1:4" x14ac:dyDescent="0.25">
      <c r="A41" s="37">
        <v>35</v>
      </c>
      <c r="B41" s="27" t="s">
        <v>96</v>
      </c>
      <c r="C41" s="24" t="s">
        <v>97</v>
      </c>
      <c r="D41" s="38" t="s">
        <v>51</v>
      </c>
    </row>
    <row r="42" spans="1:4" x14ac:dyDescent="0.25">
      <c r="A42" s="37">
        <v>36</v>
      </c>
      <c r="B42" s="27" t="s">
        <v>98</v>
      </c>
      <c r="C42" s="24" t="s">
        <v>97</v>
      </c>
      <c r="D42" s="38" t="s">
        <v>51</v>
      </c>
    </row>
    <row r="43" spans="1:4" x14ac:dyDescent="0.25">
      <c r="A43" s="37">
        <v>37</v>
      </c>
      <c r="B43" s="27" t="s">
        <v>12</v>
      </c>
      <c r="C43" s="24" t="s">
        <v>13</v>
      </c>
      <c r="D43" s="38" t="s">
        <v>51</v>
      </c>
    </row>
    <row r="44" spans="1:4" x14ac:dyDescent="0.25">
      <c r="A44" s="37">
        <v>38</v>
      </c>
      <c r="B44" s="24" t="s">
        <v>14</v>
      </c>
      <c r="C44" s="24" t="s">
        <v>15</v>
      </c>
      <c r="D44" s="38" t="s">
        <v>51</v>
      </c>
    </row>
    <row r="45" spans="1:4" x14ac:dyDescent="0.25">
      <c r="A45" s="37">
        <v>39</v>
      </c>
      <c r="B45" s="24" t="s">
        <v>16</v>
      </c>
      <c r="C45" s="24" t="s">
        <v>15</v>
      </c>
      <c r="D45" s="38" t="s">
        <v>51</v>
      </c>
    </row>
    <row r="46" spans="1:4" x14ac:dyDescent="0.25">
      <c r="A46" s="37">
        <v>40</v>
      </c>
      <c r="B46" s="24" t="s">
        <v>99</v>
      </c>
      <c r="C46" s="24" t="s">
        <v>13</v>
      </c>
      <c r="D46" s="38" t="s">
        <v>51</v>
      </c>
    </row>
    <row r="47" spans="1:4" x14ac:dyDescent="0.25">
      <c r="A47" s="37">
        <v>41</v>
      </c>
      <c r="B47" s="24" t="s">
        <v>17</v>
      </c>
      <c r="C47" s="28" t="s">
        <v>13</v>
      </c>
      <c r="D47" s="38" t="s">
        <v>51</v>
      </c>
    </row>
    <row r="48" spans="1:4" x14ac:dyDescent="0.25">
      <c r="A48" s="37">
        <v>42</v>
      </c>
      <c r="B48" s="27" t="s">
        <v>100</v>
      </c>
      <c r="C48" s="24" t="s">
        <v>13</v>
      </c>
      <c r="D48" s="38" t="s">
        <v>51</v>
      </c>
    </row>
    <row r="49" spans="1:4" x14ac:dyDescent="0.25">
      <c r="A49" s="37">
        <v>43</v>
      </c>
      <c r="B49" s="27" t="s">
        <v>101</v>
      </c>
      <c r="C49" s="24" t="s">
        <v>15</v>
      </c>
      <c r="D49" s="38" t="s">
        <v>51</v>
      </c>
    </row>
    <row r="50" spans="1:4" x14ac:dyDescent="0.25">
      <c r="A50" s="37">
        <v>44</v>
      </c>
      <c r="B50" s="27" t="s">
        <v>102</v>
      </c>
      <c r="C50" s="24" t="s">
        <v>13</v>
      </c>
      <c r="D50" s="38" t="s">
        <v>51</v>
      </c>
    </row>
    <row r="51" spans="1:4" x14ac:dyDescent="0.25">
      <c r="A51" s="37">
        <v>45</v>
      </c>
      <c r="B51" s="27" t="s">
        <v>103</v>
      </c>
      <c r="C51" s="24" t="s">
        <v>13</v>
      </c>
      <c r="D51" s="38" t="s">
        <v>51</v>
      </c>
    </row>
    <row r="52" spans="1:4" x14ac:dyDescent="0.25">
      <c r="A52" s="37">
        <v>46</v>
      </c>
      <c r="B52" s="27" t="s">
        <v>104</v>
      </c>
      <c r="C52" s="24" t="s">
        <v>15</v>
      </c>
      <c r="D52" s="38" t="s">
        <v>51</v>
      </c>
    </row>
    <row r="53" spans="1:4" x14ac:dyDescent="0.25">
      <c r="A53" s="37">
        <v>47</v>
      </c>
      <c r="B53" s="27" t="s">
        <v>105</v>
      </c>
      <c r="C53" s="24" t="s">
        <v>15</v>
      </c>
      <c r="D53" s="38" t="s">
        <v>51</v>
      </c>
    </row>
    <row r="54" spans="1:4" x14ac:dyDescent="0.25">
      <c r="A54" s="37">
        <v>48</v>
      </c>
      <c r="B54" s="29" t="s">
        <v>106</v>
      </c>
      <c r="C54" s="30" t="s">
        <v>144</v>
      </c>
      <c r="D54" s="38" t="s">
        <v>51</v>
      </c>
    </row>
    <row r="55" spans="1:4" x14ac:dyDescent="0.25">
      <c r="A55" s="37">
        <v>49</v>
      </c>
      <c r="B55" s="27" t="s">
        <v>108</v>
      </c>
      <c r="C55" s="24" t="s">
        <v>13</v>
      </c>
      <c r="D55" s="38" t="s">
        <v>51</v>
      </c>
    </row>
    <row r="56" spans="1:4" x14ac:dyDescent="0.25">
      <c r="A56" s="37">
        <v>50</v>
      </c>
      <c r="B56" s="27" t="s">
        <v>109</v>
      </c>
      <c r="C56" s="24" t="s">
        <v>15</v>
      </c>
      <c r="D56" s="38" t="s">
        <v>51</v>
      </c>
    </row>
    <row r="57" spans="1:4" x14ac:dyDescent="0.25">
      <c r="A57" s="37">
        <v>51</v>
      </c>
      <c r="B57" s="27" t="s">
        <v>110</v>
      </c>
      <c r="C57" s="24" t="s">
        <v>13</v>
      </c>
      <c r="D57" s="38" t="s">
        <v>51</v>
      </c>
    </row>
    <row r="58" spans="1:4" x14ac:dyDescent="0.25">
      <c r="A58" s="37">
        <v>52</v>
      </c>
      <c r="B58" s="44" t="s">
        <v>111</v>
      </c>
      <c r="C58" s="45" t="s">
        <v>15</v>
      </c>
      <c r="D58" s="38" t="s">
        <v>51</v>
      </c>
    </row>
    <row r="59" spans="1:4" x14ac:dyDescent="0.25">
      <c r="A59" s="37">
        <v>53</v>
      </c>
      <c r="B59" s="27" t="s">
        <v>112</v>
      </c>
      <c r="C59" s="24" t="s">
        <v>113</v>
      </c>
      <c r="D59" s="38" t="s">
        <v>51</v>
      </c>
    </row>
    <row r="60" spans="1:4" x14ac:dyDescent="0.25">
      <c r="A60" s="37">
        <v>54</v>
      </c>
      <c r="B60" s="27" t="s">
        <v>114</v>
      </c>
      <c r="C60" s="24" t="s">
        <v>115</v>
      </c>
      <c r="D60" s="38" t="s">
        <v>51</v>
      </c>
    </row>
    <row r="61" spans="1:4" x14ac:dyDescent="0.25">
      <c r="A61" s="37">
        <v>55</v>
      </c>
      <c r="B61" s="27" t="s">
        <v>116</v>
      </c>
      <c r="C61" s="24" t="s">
        <v>117</v>
      </c>
      <c r="D61" s="38" t="s">
        <v>51</v>
      </c>
    </row>
    <row r="62" spans="1:4" x14ac:dyDescent="0.25">
      <c r="A62" s="37">
        <v>56</v>
      </c>
      <c r="B62" s="27" t="s">
        <v>18</v>
      </c>
      <c r="C62" s="24" t="s">
        <v>40</v>
      </c>
      <c r="D62" s="38" t="s">
        <v>51</v>
      </c>
    </row>
    <row r="63" spans="1:4" x14ac:dyDescent="0.25">
      <c r="A63" s="37">
        <v>57</v>
      </c>
      <c r="B63" s="24" t="s">
        <v>118</v>
      </c>
      <c r="C63" s="24" t="s">
        <v>119</v>
      </c>
      <c r="D63" s="38" t="s">
        <v>51</v>
      </c>
    </row>
    <row r="64" spans="1:4" x14ac:dyDescent="0.25">
      <c r="A64" s="37">
        <v>58</v>
      </c>
      <c r="B64" s="27" t="s">
        <v>120</v>
      </c>
      <c r="C64" s="27" t="s">
        <v>121</v>
      </c>
      <c r="D64" s="38" t="s">
        <v>51</v>
      </c>
    </row>
    <row r="65" spans="1:4" x14ac:dyDescent="0.25">
      <c r="A65" s="37">
        <v>59</v>
      </c>
      <c r="B65" s="24" t="s">
        <v>22</v>
      </c>
      <c r="C65" s="24" t="s">
        <v>122</v>
      </c>
      <c r="D65" s="38" t="s">
        <v>51</v>
      </c>
    </row>
    <row r="66" spans="1:4" x14ac:dyDescent="0.25">
      <c r="A66" s="37">
        <v>60</v>
      </c>
      <c r="B66" s="27" t="s">
        <v>123</v>
      </c>
      <c r="C66" s="24" t="s">
        <v>21</v>
      </c>
      <c r="D66" s="38" t="s">
        <v>51</v>
      </c>
    </row>
    <row r="67" spans="1:4" x14ac:dyDescent="0.25">
      <c r="A67" s="37">
        <v>61</v>
      </c>
      <c r="B67" s="27" t="s">
        <v>124</v>
      </c>
      <c r="C67" s="24" t="s">
        <v>20</v>
      </c>
      <c r="D67" s="38" t="s">
        <v>51</v>
      </c>
    </row>
    <row r="68" spans="1:4" x14ac:dyDescent="0.25">
      <c r="A68" s="37">
        <v>62</v>
      </c>
      <c r="B68" s="27" t="s">
        <v>125</v>
      </c>
      <c r="C68" s="27" t="s">
        <v>126</v>
      </c>
      <c r="D68" s="38" t="s">
        <v>51</v>
      </c>
    </row>
    <row r="69" spans="1:4" x14ac:dyDescent="0.25">
      <c r="A69" s="37">
        <v>63</v>
      </c>
      <c r="B69" s="24" t="s">
        <v>127</v>
      </c>
      <c r="C69" s="24" t="s">
        <v>128</v>
      </c>
      <c r="D69" s="38" t="s">
        <v>51</v>
      </c>
    </row>
    <row r="70" spans="1:4" x14ac:dyDescent="0.25">
      <c r="A70" s="37">
        <v>64</v>
      </c>
      <c r="B70" s="28" t="s">
        <v>129</v>
      </c>
      <c r="C70" s="31" t="s">
        <v>130</v>
      </c>
      <c r="D70" s="38" t="s">
        <v>51</v>
      </c>
    </row>
    <row r="71" spans="1:4" x14ac:dyDescent="0.25">
      <c r="A71" s="37">
        <v>65</v>
      </c>
      <c r="B71" s="25" t="s">
        <v>131</v>
      </c>
      <c r="C71" s="28" t="s">
        <v>132</v>
      </c>
      <c r="D71" s="38" t="s">
        <v>51</v>
      </c>
    </row>
    <row r="72" spans="1:4" x14ac:dyDescent="0.25">
      <c r="A72" s="37">
        <v>66</v>
      </c>
      <c r="B72" s="32" t="s">
        <v>133</v>
      </c>
      <c r="C72" s="24" t="s">
        <v>23</v>
      </c>
      <c r="D72" s="38" t="s">
        <v>51</v>
      </c>
    </row>
    <row r="73" spans="1:4" x14ac:dyDescent="0.25">
      <c r="A73" s="37">
        <v>67</v>
      </c>
      <c r="B73" s="24" t="s">
        <v>134</v>
      </c>
      <c r="C73" s="24" t="s">
        <v>135</v>
      </c>
      <c r="D73" s="38" t="s">
        <v>51</v>
      </c>
    </row>
    <row r="74" spans="1:4" x14ac:dyDescent="0.25">
      <c r="A74" s="37">
        <v>68</v>
      </c>
      <c r="B74" s="27" t="s">
        <v>136</v>
      </c>
      <c r="C74" s="24" t="s">
        <v>137</v>
      </c>
      <c r="D74" s="38" t="s">
        <v>51</v>
      </c>
    </row>
    <row r="75" spans="1:4" x14ac:dyDescent="0.25">
      <c r="A75" s="37">
        <v>69</v>
      </c>
      <c r="B75" s="24" t="s">
        <v>24</v>
      </c>
      <c r="C75" s="24" t="s">
        <v>25</v>
      </c>
      <c r="D75" s="38" t="s">
        <v>51</v>
      </c>
    </row>
    <row r="76" spans="1:4" x14ac:dyDescent="0.25">
      <c r="A76" s="37">
        <v>70</v>
      </c>
      <c r="B76" s="27" t="s">
        <v>138</v>
      </c>
      <c r="C76" s="33" t="s">
        <v>26</v>
      </c>
      <c r="D76" s="38" t="s">
        <v>51</v>
      </c>
    </row>
    <row r="77" spans="1:4" x14ac:dyDescent="0.25">
      <c r="A77" s="37">
        <v>71</v>
      </c>
      <c r="B77" s="27" t="s">
        <v>139</v>
      </c>
      <c r="C77" s="24" t="s">
        <v>26</v>
      </c>
      <c r="D77" s="38" t="s">
        <v>51</v>
      </c>
    </row>
    <row r="78" spans="1:4" x14ac:dyDescent="0.25">
      <c r="A78" s="37">
        <v>72</v>
      </c>
      <c r="B78" s="27" t="s">
        <v>27</v>
      </c>
      <c r="C78" s="24" t="s">
        <v>26</v>
      </c>
      <c r="D78" s="38" t="s">
        <v>51</v>
      </c>
    </row>
    <row r="79" spans="1:4" x14ac:dyDescent="0.25">
      <c r="A79" s="37">
        <v>73</v>
      </c>
      <c r="B79" s="27" t="s">
        <v>28</v>
      </c>
      <c r="C79" s="24" t="s">
        <v>26</v>
      </c>
      <c r="D79" s="38" t="s">
        <v>51</v>
      </c>
    </row>
    <row r="80" spans="1:4" x14ac:dyDescent="0.25">
      <c r="A80" s="37">
        <v>74</v>
      </c>
      <c r="B80" s="27" t="s">
        <v>140</v>
      </c>
      <c r="C80" s="24" t="s">
        <v>53</v>
      </c>
      <c r="D80" s="38" t="s">
        <v>51</v>
      </c>
    </row>
    <row r="81" spans="1:4" x14ac:dyDescent="0.25">
      <c r="A81" s="37">
        <v>75</v>
      </c>
      <c r="B81" s="27" t="s">
        <v>29</v>
      </c>
      <c r="C81" s="24" t="s">
        <v>141</v>
      </c>
      <c r="D81" s="38" t="s">
        <v>51</v>
      </c>
    </row>
    <row r="82" spans="1:4" x14ac:dyDescent="0.25">
      <c r="A82" s="37">
        <v>76</v>
      </c>
      <c r="B82" s="27" t="s">
        <v>142</v>
      </c>
      <c r="C82" s="24" t="s">
        <v>143</v>
      </c>
      <c r="D82" s="38" t="s">
        <v>51</v>
      </c>
    </row>
    <row r="83" spans="1:4" x14ac:dyDescent="0.25">
      <c r="A83" s="37">
        <v>77</v>
      </c>
      <c r="B83" s="24" t="s">
        <v>145</v>
      </c>
      <c r="C83" s="24" t="s">
        <v>15</v>
      </c>
      <c r="D83" s="38" t="s">
        <v>51</v>
      </c>
    </row>
    <row r="84" spans="1:4" ht="15.75" thickBot="1" x14ac:dyDescent="0.3">
      <c r="A84" s="46">
        <v>78</v>
      </c>
      <c r="B84" s="44" t="s">
        <v>146</v>
      </c>
      <c r="C84" s="45" t="s">
        <v>147</v>
      </c>
      <c r="D84" s="47" t="s">
        <v>51</v>
      </c>
    </row>
    <row r="85" spans="1:4" ht="52.5" customHeight="1" thickBot="1" x14ac:dyDescent="0.3">
      <c r="A85" s="6" t="s">
        <v>1</v>
      </c>
      <c r="B85" s="5" t="s">
        <v>0</v>
      </c>
      <c r="C85" s="5" t="s">
        <v>55</v>
      </c>
      <c r="D85" s="7" t="s">
        <v>49</v>
      </c>
    </row>
    <row r="86" spans="1:4" x14ac:dyDescent="0.25">
      <c r="A86" s="8">
        <v>79</v>
      </c>
      <c r="B86" s="23" t="s">
        <v>52</v>
      </c>
      <c r="C86" s="24" t="s">
        <v>148</v>
      </c>
      <c r="D86" s="17" t="s">
        <v>54</v>
      </c>
    </row>
    <row r="87" spans="1:4" s="1" customFormat="1" x14ac:dyDescent="0.25"/>
    <row r="88" spans="1:4" s="1" customFormat="1" x14ac:dyDescent="0.25"/>
    <row r="89" spans="1:4" s="1" customFormat="1" x14ac:dyDescent="0.25"/>
    <row r="90" spans="1:4" s="1" customFormat="1" x14ac:dyDescent="0.25"/>
    <row r="91" spans="1:4" s="1" customFormat="1" x14ac:dyDescent="0.25"/>
    <row r="92" spans="1:4" s="1" customFormat="1" x14ac:dyDescent="0.25"/>
    <row r="93" spans="1:4" s="1" customFormat="1" x14ac:dyDescent="0.25"/>
    <row r="94" spans="1:4" s="1" customFormat="1" x14ac:dyDescent="0.25"/>
    <row r="95" spans="1:4" s="1" customFormat="1" x14ac:dyDescent="0.25"/>
    <row r="96" spans="1:4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</sheetData>
  <sortState ref="B22:D62">
    <sortCondition ref="C22:C62"/>
  </sortState>
  <mergeCells count="1">
    <mergeCell ref="A2:C2"/>
  </mergeCells>
  <pageMargins left="0.70866141732283472" right="0.70866141732283472" top="0.74803149606299213" bottom="0.74803149606299213" header="0.31496062992125984" footer="0.31496062992125984"/>
  <pageSetup fitToHeight="0" orientation="landscape" horizontalDpi="4294967293" verticalDpi="0" r:id="rId1"/>
  <headerFooter>
    <oddFooter>&amp;C1a. Avenida 4-18 Zona 1. Ciudad de Guatemala, Guatemala, C.A. www.conadi.gob.gt
PBX: 2501-6800 * E-mail: conadi@conadi.gob.gt
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opLeftCell="A19" zoomScaleNormal="100" workbookViewId="0">
      <pane ySplit="1500" topLeftCell="A73" activePane="bottomLeft"/>
      <selection activeCell="G19" sqref="G19"/>
      <selection pane="bottomLeft" activeCell="A19" sqref="A19:XFD19"/>
    </sheetView>
  </sheetViews>
  <sheetFormatPr baseColWidth="10" defaultRowHeight="15" x14ac:dyDescent="0.25"/>
  <cols>
    <col min="1" max="1" width="4.85546875" customWidth="1"/>
    <col min="2" max="2" width="65.42578125" customWidth="1"/>
    <col min="3" max="3" width="15.5703125" customWidth="1"/>
    <col min="4" max="4" width="17.7109375" customWidth="1"/>
    <col min="5" max="5" width="15" customWidth="1"/>
    <col min="6" max="6" width="14.42578125" customWidth="1"/>
    <col min="7" max="7" width="17.140625" customWidth="1"/>
    <col min="8" max="8" width="14.28515625" bestFit="1" customWidth="1"/>
  </cols>
  <sheetData>
    <row r="1" spans="1:8" ht="15.75" thickBot="1" x14ac:dyDescent="0.3"/>
    <row r="2" spans="1:8" ht="41.25" customHeight="1" thickBot="1" x14ac:dyDescent="0.3">
      <c r="B2" s="94" t="s">
        <v>58</v>
      </c>
      <c r="C2" s="95"/>
      <c r="D2" s="96"/>
    </row>
    <row r="4" spans="1:8" ht="15.75" thickBot="1" x14ac:dyDescent="0.3"/>
    <row r="5" spans="1:8" ht="52.5" customHeight="1" thickBot="1" x14ac:dyDescent="0.3">
      <c r="A5" s="51" t="s">
        <v>1</v>
      </c>
      <c r="B5" s="85" t="s">
        <v>55</v>
      </c>
      <c r="C5" s="49" t="s">
        <v>56</v>
      </c>
      <c r="D5" s="50" t="s">
        <v>149</v>
      </c>
      <c r="E5" s="52" t="s">
        <v>150</v>
      </c>
      <c r="F5" s="49" t="s">
        <v>151</v>
      </c>
      <c r="G5" s="49" t="s">
        <v>154</v>
      </c>
      <c r="H5" s="49" t="s">
        <v>152</v>
      </c>
    </row>
    <row r="6" spans="1:8" ht="18.75" customHeight="1" x14ac:dyDescent="0.25">
      <c r="A6" s="53">
        <v>1</v>
      </c>
      <c r="B6" s="54" t="s">
        <v>31</v>
      </c>
      <c r="C6" s="55">
        <v>16000</v>
      </c>
      <c r="D6" s="55">
        <v>2000</v>
      </c>
      <c r="E6" s="55"/>
      <c r="F6" s="55">
        <v>375</v>
      </c>
      <c r="G6" s="55">
        <v>250</v>
      </c>
      <c r="H6" s="56">
        <f>C6+D6+E6+F6+G6</f>
        <v>18625</v>
      </c>
    </row>
    <row r="7" spans="1:8" ht="18.75" customHeight="1" x14ac:dyDescent="0.25">
      <c r="A7" s="57">
        <v>2</v>
      </c>
      <c r="B7" s="58" t="s">
        <v>33</v>
      </c>
      <c r="C7" s="59">
        <v>11500</v>
      </c>
      <c r="D7" s="59">
        <v>2000</v>
      </c>
      <c r="E7" s="59">
        <v>0</v>
      </c>
      <c r="F7" s="59">
        <v>375</v>
      </c>
      <c r="G7" s="59">
        <v>250</v>
      </c>
      <c r="H7" s="60">
        <f>C7+D7+E7+F7+G7</f>
        <v>14125</v>
      </c>
    </row>
    <row r="8" spans="1:8" ht="18.75" customHeight="1" x14ac:dyDescent="0.25">
      <c r="A8" s="61">
        <v>3</v>
      </c>
      <c r="B8" s="58" t="s">
        <v>34</v>
      </c>
      <c r="C8" s="59">
        <v>11500</v>
      </c>
      <c r="D8" s="59">
        <v>0</v>
      </c>
      <c r="E8" s="59">
        <v>0</v>
      </c>
      <c r="F8" s="59">
        <f>375</f>
        <v>375</v>
      </c>
      <c r="G8" s="59">
        <v>250</v>
      </c>
      <c r="H8" s="60">
        <f t="shared" ref="H8:H72" si="0">C8+D8+E8+F8+G8</f>
        <v>12125</v>
      </c>
    </row>
    <row r="9" spans="1:8" ht="18.75" customHeight="1" x14ac:dyDescent="0.25">
      <c r="A9" s="57">
        <v>4</v>
      </c>
      <c r="B9" s="58" t="s">
        <v>35</v>
      </c>
      <c r="C9" s="59">
        <v>7000</v>
      </c>
      <c r="D9" s="59">
        <v>0</v>
      </c>
      <c r="E9" s="59">
        <v>0</v>
      </c>
      <c r="F9" s="59">
        <v>375</v>
      </c>
      <c r="G9" s="59">
        <v>250</v>
      </c>
      <c r="H9" s="60">
        <f t="shared" si="0"/>
        <v>7625</v>
      </c>
    </row>
    <row r="10" spans="1:8" ht="18.75" customHeight="1" x14ac:dyDescent="0.25">
      <c r="A10" s="61">
        <v>5</v>
      </c>
      <c r="B10" s="62" t="s">
        <v>61</v>
      </c>
      <c r="C10" s="59">
        <v>5000</v>
      </c>
      <c r="D10" s="59">
        <f>1000</f>
        <v>1000</v>
      </c>
      <c r="E10" s="59">
        <f>35</f>
        <v>35</v>
      </c>
      <c r="F10" s="59">
        <v>0</v>
      </c>
      <c r="G10" s="59">
        <v>250</v>
      </c>
      <c r="H10" s="60">
        <f t="shared" si="0"/>
        <v>6285</v>
      </c>
    </row>
    <row r="11" spans="1:8" ht="18.75" customHeight="1" x14ac:dyDescent="0.25">
      <c r="A11" s="57">
        <v>6</v>
      </c>
      <c r="B11" s="63" t="s">
        <v>62</v>
      </c>
      <c r="C11" s="59">
        <v>6000</v>
      </c>
      <c r="D11" s="64">
        <v>1000</v>
      </c>
      <c r="E11" s="64">
        <v>50</v>
      </c>
      <c r="F11" s="64">
        <v>0</v>
      </c>
      <c r="G11" s="59">
        <v>250</v>
      </c>
      <c r="H11" s="60">
        <f t="shared" si="0"/>
        <v>7300</v>
      </c>
    </row>
    <row r="12" spans="1:8" ht="27.75" customHeight="1" x14ac:dyDescent="0.25">
      <c r="A12" s="61">
        <v>7</v>
      </c>
      <c r="B12" s="63" t="s">
        <v>63</v>
      </c>
      <c r="C12" s="59">
        <v>4500</v>
      </c>
      <c r="D12" s="59">
        <v>0</v>
      </c>
      <c r="E12" s="59">
        <v>50</v>
      </c>
      <c r="F12" s="59">
        <v>0</v>
      </c>
      <c r="G12" s="59">
        <v>250</v>
      </c>
      <c r="H12" s="60">
        <f t="shared" si="0"/>
        <v>4800</v>
      </c>
    </row>
    <row r="13" spans="1:8" ht="18.75" customHeight="1" x14ac:dyDescent="0.25">
      <c r="A13" s="57">
        <v>8</v>
      </c>
      <c r="B13" s="65" t="s">
        <v>41</v>
      </c>
      <c r="C13" s="59">
        <v>8000</v>
      </c>
      <c r="D13" s="59">
        <v>0</v>
      </c>
      <c r="E13" s="59">
        <v>0</v>
      </c>
      <c r="F13" s="59">
        <v>0</v>
      </c>
      <c r="G13" s="59">
        <v>250</v>
      </c>
      <c r="H13" s="60">
        <f t="shared" si="0"/>
        <v>8250</v>
      </c>
    </row>
    <row r="14" spans="1:8" ht="18.75" customHeight="1" x14ac:dyDescent="0.25">
      <c r="A14" s="61">
        <v>9</v>
      </c>
      <c r="B14" s="58" t="s">
        <v>65</v>
      </c>
      <c r="C14" s="59">
        <v>5000</v>
      </c>
      <c r="D14" s="59">
        <v>500</v>
      </c>
      <c r="E14" s="59">
        <v>35</v>
      </c>
      <c r="F14" s="59">
        <v>0</v>
      </c>
      <c r="G14" s="59">
        <v>250</v>
      </c>
      <c r="H14" s="60">
        <f t="shared" si="0"/>
        <v>5785</v>
      </c>
    </row>
    <row r="15" spans="1:8" ht="18.75" customHeight="1" x14ac:dyDescent="0.25">
      <c r="A15" s="57">
        <v>10</v>
      </c>
      <c r="B15" s="58" t="s">
        <v>43</v>
      </c>
      <c r="C15" s="59">
        <v>3500</v>
      </c>
      <c r="D15" s="59">
        <f>200</f>
        <v>200</v>
      </c>
      <c r="E15" s="59">
        <v>0</v>
      </c>
      <c r="F15" s="59">
        <v>0</v>
      </c>
      <c r="G15" s="59">
        <v>250</v>
      </c>
      <c r="H15" s="60">
        <f t="shared" si="0"/>
        <v>3950</v>
      </c>
    </row>
    <row r="16" spans="1:8" ht="18.75" customHeight="1" x14ac:dyDescent="0.25">
      <c r="A16" s="61">
        <v>11</v>
      </c>
      <c r="B16" s="66" t="s">
        <v>45</v>
      </c>
      <c r="C16" s="59">
        <v>3200</v>
      </c>
      <c r="D16" s="59">
        <f>201.5</f>
        <v>201.5</v>
      </c>
      <c r="E16" s="59">
        <v>50</v>
      </c>
      <c r="F16" s="59">
        <v>0</v>
      </c>
      <c r="G16" s="59">
        <v>250</v>
      </c>
      <c r="H16" s="60">
        <f t="shared" si="0"/>
        <v>3701.5</v>
      </c>
    </row>
    <row r="17" spans="1:8" ht="18.75" customHeight="1" x14ac:dyDescent="0.25">
      <c r="A17" s="57">
        <v>12</v>
      </c>
      <c r="B17" s="58" t="s">
        <v>47</v>
      </c>
      <c r="C17" s="64">
        <v>3000</v>
      </c>
      <c r="D17" s="64">
        <v>220</v>
      </c>
      <c r="E17" s="64">
        <v>50</v>
      </c>
      <c r="F17" s="59">
        <v>0</v>
      </c>
      <c r="G17" s="59">
        <v>250</v>
      </c>
      <c r="H17" s="60">
        <f t="shared" si="0"/>
        <v>3520</v>
      </c>
    </row>
    <row r="18" spans="1:8" ht="18.75" customHeight="1" thickBot="1" x14ac:dyDescent="0.3">
      <c r="A18" s="61">
        <v>13</v>
      </c>
      <c r="B18" s="58" t="s">
        <v>47</v>
      </c>
      <c r="C18" s="59">
        <v>3000</v>
      </c>
      <c r="D18" s="59">
        <v>220</v>
      </c>
      <c r="E18" s="59">
        <v>35</v>
      </c>
      <c r="F18" s="59">
        <v>0</v>
      </c>
      <c r="G18" s="59">
        <v>250</v>
      </c>
      <c r="H18" s="60">
        <f t="shared" si="0"/>
        <v>3505</v>
      </c>
    </row>
    <row r="19" spans="1:8" ht="60" customHeight="1" thickBot="1" x14ac:dyDescent="0.3">
      <c r="A19" s="48" t="s">
        <v>1</v>
      </c>
      <c r="B19" s="91" t="s">
        <v>55</v>
      </c>
      <c r="C19" s="2" t="s">
        <v>57</v>
      </c>
      <c r="D19" s="4" t="s">
        <v>153</v>
      </c>
      <c r="E19" s="3" t="s">
        <v>155</v>
      </c>
      <c r="F19" s="2" t="s">
        <v>156</v>
      </c>
      <c r="G19" s="2" t="s">
        <v>157</v>
      </c>
      <c r="H19" s="2" t="s">
        <v>152</v>
      </c>
    </row>
    <row r="20" spans="1:8" ht="18.75" customHeight="1" x14ac:dyDescent="0.25">
      <c r="A20" s="86">
        <v>14</v>
      </c>
      <c r="B20" s="87" t="s">
        <v>3</v>
      </c>
      <c r="C20" s="88">
        <v>5500</v>
      </c>
      <c r="D20" s="88">
        <v>0</v>
      </c>
      <c r="E20" s="88">
        <v>35</v>
      </c>
      <c r="F20" s="88">
        <v>0</v>
      </c>
      <c r="G20" s="89">
        <v>250</v>
      </c>
      <c r="H20" s="90">
        <f t="shared" si="0"/>
        <v>5785</v>
      </c>
    </row>
    <row r="21" spans="1:8" ht="18.75" customHeight="1" x14ac:dyDescent="0.25">
      <c r="A21" s="61">
        <v>15</v>
      </c>
      <c r="B21" s="70" t="s">
        <v>3</v>
      </c>
      <c r="C21" s="71">
        <v>5500</v>
      </c>
      <c r="D21" s="71">
        <v>0</v>
      </c>
      <c r="E21" s="71">
        <v>35</v>
      </c>
      <c r="F21" s="71">
        <v>0</v>
      </c>
      <c r="G21" s="59">
        <v>250</v>
      </c>
      <c r="H21" s="60">
        <f t="shared" si="0"/>
        <v>5785</v>
      </c>
    </row>
    <row r="22" spans="1:8" ht="18.75" customHeight="1" x14ac:dyDescent="0.25">
      <c r="A22" s="57">
        <v>16</v>
      </c>
      <c r="B22" s="72" t="s">
        <v>67</v>
      </c>
      <c r="C22" s="73">
        <v>8000</v>
      </c>
      <c r="D22" s="71">
        <v>0</v>
      </c>
      <c r="E22" s="71">
        <v>0</v>
      </c>
      <c r="F22" s="71">
        <f>375</f>
        <v>375</v>
      </c>
      <c r="G22" s="59">
        <v>250</v>
      </c>
      <c r="H22" s="60">
        <f t="shared" si="0"/>
        <v>8625</v>
      </c>
    </row>
    <row r="23" spans="1:8" ht="18.75" customHeight="1" x14ac:dyDescent="0.25">
      <c r="A23" s="61">
        <v>17</v>
      </c>
      <c r="B23" s="70" t="s">
        <v>69</v>
      </c>
      <c r="C23" s="73">
        <v>4500</v>
      </c>
      <c r="D23" s="71">
        <v>0</v>
      </c>
      <c r="E23" s="71">
        <v>0</v>
      </c>
      <c r="F23" s="74">
        <v>0</v>
      </c>
      <c r="G23" s="59">
        <v>250</v>
      </c>
      <c r="H23" s="60">
        <f t="shared" si="0"/>
        <v>4750</v>
      </c>
    </row>
    <row r="24" spans="1:8" ht="18.75" customHeight="1" x14ac:dyDescent="0.25">
      <c r="A24" s="57">
        <v>18</v>
      </c>
      <c r="B24" s="70" t="s">
        <v>71</v>
      </c>
      <c r="C24" s="73">
        <v>6000</v>
      </c>
      <c r="D24" s="71">
        <v>0</v>
      </c>
      <c r="E24" s="71">
        <v>0</v>
      </c>
      <c r="F24" s="71">
        <v>0</v>
      </c>
      <c r="G24" s="59">
        <v>250</v>
      </c>
      <c r="H24" s="60">
        <f t="shared" si="0"/>
        <v>6250</v>
      </c>
    </row>
    <row r="25" spans="1:8" ht="18.75" customHeight="1" x14ac:dyDescent="0.25">
      <c r="A25" s="61">
        <v>19</v>
      </c>
      <c r="B25" s="70" t="s">
        <v>5</v>
      </c>
      <c r="C25" s="71">
        <v>11500</v>
      </c>
      <c r="D25" s="71">
        <v>0</v>
      </c>
      <c r="E25" s="71">
        <v>0</v>
      </c>
      <c r="F25" s="75">
        <f>375</f>
        <v>375</v>
      </c>
      <c r="G25" s="59">
        <v>250</v>
      </c>
      <c r="H25" s="60">
        <f t="shared" si="0"/>
        <v>12125</v>
      </c>
    </row>
    <row r="26" spans="1:8" ht="18.75" customHeight="1" x14ac:dyDescent="0.25">
      <c r="A26" s="57">
        <v>20</v>
      </c>
      <c r="B26" s="70" t="s">
        <v>74</v>
      </c>
      <c r="C26" s="73">
        <v>7000</v>
      </c>
      <c r="D26" s="71">
        <v>0</v>
      </c>
      <c r="E26" s="71">
        <v>0</v>
      </c>
      <c r="F26" s="74">
        <v>0</v>
      </c>
      <c r="G26" s="59">
        <v>250</v>
      </c>
      <c r="H26" s="60">
        <f t="shared" si="0"/>
        <v>7250</v>
      </c>
    </row>
    <row r="27" spans="1:8" ht="18.75" customHeight="1" x14ac:dyDescent="0.25">
      <c r="A27" s="61">
        <v>21</v>
      </c>
      <c r="B27" s="70" t="s">
        <v>76</v>
      </c>
      <c r="C27" s="73">
        <v>4500</v>
      </c>
      <c r="D27" s="71">
        <v>0</v>
      </c>
      <c r="E27" s="71">
        <v>0</v>
      </c>
      <c r="F27" s="74">
        <v>0</v>
      </c>
      <c r="G27" s="59">
        <v>250</v>
      </c>
      <c r="H27" s="60">
        <f t="shared" si="0"/>
        <v>4750</v>
      </c>
    </row>
    <row r="28" spans="1:8" ht="18.75" customHeight="1" x14ac:dyDescent="0.25">
      <c r="A28" s="57">
        <v>22</v>
      </c>
      <c r="B28" s="70" t="s">
        <v>78</v>
      </c>
      <c r="C28" s="73">
        <v>4500</v>
      </c>
      <c r="D28" s="71">
        <v>0</v>
      </c>
      <c r="E28" s="71">
        <v>0</v>
      </c>
      <c r="F28" s="74">
        <v>0</v>
      </c>
      <c r="G28" s="59">
        <v>250</v>
      </c>
      <c r="H28" s="60">
        <f t="shared" si="0"/>
        <v>4750</v>
      </c>
    </row>
    <row r="29" spans="1:8" ht="18.75" customHeight="1" x14ac:dyDescent="0.25">
      <c r="A29" s="61">
        <v>23</v>
      </c>
      <c r="B29" s="70" t="s">
        <v>80</v>
      </c>
      <c r="C29" s="71">
        <v>6000</v>
      </c>
      <c r="D29" s="71">
        <v>0</v>
      </c>
      <c r="E29" s="71">
        <v>0</v>
      </c>
      <c r="F29" s="74">
        <v>0</v>
      </c>
      <c r="G29" s="59">
        <v>250</v>
      </c>
      <c r="H29" s="60">
        <f t="shared" si="0"/>
        <v>6250</v>
      </c>
    </row>
    <row r="30" spans="1:8" ht="18.75" customHeight="1" x14ac:dyDescent="0.25">
      <c r="A30" s="57">
        <v>24</v>
      </c>
      <c r="B30" s="70" t="s">
        <v>7</v>
      </c>
      <c r="C30" s="71">
        <v>5000</v>
      </c>
      <c r="D30" s="71">
        <v>0</v>
      </c>
      <c r="E30" s="71">
        <v>0</v>
      </c>
      <c r="F30" s="71">
        <v>0</v>
      </c>
      <c r="G30" s="59">
        <v>250</v>
      </c>
      <c r="H30" s="60">
        <f t="shared" si="0"/>
        <v>5250</v>
      </c>
    </row>
    <row r="31" spans="1:8" ht="18.75" customHeight="1" x14ac:dyDescent="0.25">
      <c r="A31" s="61">
        <v>25</v>
      </c>
      <c r="B31" s="76" t="s">
        <v>83</v>
      </c>
      <c r="C31" s="73">
        <v>6500</v>
      </c>
      <c r="D31" s="71">
        <v>0</v>
      </c>
      <c r="E31" s="71">
        <v>0</v>
      </c>
      <c r="F31" s="71">
        <v>0</v>
      </c>
      <c r="G31" s="59">
        <v>250</v>
      </c>
      <c r="H31" s="60">
        <f t="shared" si="0"/>
        <v>6750</v>
      </c>
    </row>
    <row r="32" spans="1:8" ht="18.75" customHeight="1" x14ac:dyDescent="0.25">
      <c r="A32" s="57">
        <v>26</v>
      </c>
      <c r="B32" s="70" t="s">
        <v>84</v>
      </c>
      <c r="C32" s="71">
        <v>9500</v>
      </c>
      <c r="D32" s="71">
        <v>0</v>
      </c>
      <c r="E32" s="71">
        <v>35</v>
      </c>
      <c r="F32" s="71">
        <v>0</v>
      </c>
      <c r="G32" s="59">
        <v>250</v>
      </c>
      <c r="H32" s="60">
        <f t="shared" si="0"/>
        <v>9785</v>
      </c>
    </row>
    <row r="33" spans="1:8" ht="18.75" customHeight="1" x14ac:dyDescent="0.25">
      <c r="A33" s="61">
        <v>27</v>
      </c>
      <c r="B33" s="70" t="s">
        <v>6</v>
      </c>
      <c r="C33" s="73">
        <v>4000</v>
      </c>
      <c r="D33" s="71">
        <v>500</v>
      </c>
      <c r="E33" s="71">
        <v>0</v>
      </c>
      <c r="F33" s="71">
        <v>0</v>
      </c>
      <c r="G33" s="59">
        <v>250</v>
      </c>
      <c r="H33" s="60">
        <f t="shared" si="0"/>
        <v>4750</v>
      </c>
    </row>
    <row r="34" spans="1:8" ht="18.75" customHeight="1" x14ac:dyDescent="0.25">
      <c r="A34" s="57">
        <v>28</v>
      </c>
      <c r="B34" s="70" t="s">
        <v>87</v>
      </c>
      <c r="C34" s="73">
        <v>5000</v>
      </c>
      <c r="D34" s="71">
        <v>0</v>
      </c>
      <c r="E34" s="71">
        <v>0</v>
      </c>
      <c r="F34" s="74">
        <v>0</v>
      </c>
      <c r="G34" s="59">
        <v>250</v>
      </c>
      <c r="H34" s="60">
        <f t="shared" si="0"/>
        <v>5250</v>
      </c>
    </row>
    <row r="35" spans="1:8" ht="18.75" customHeight="1" x14ac:dyDescent="0.25">
      <c r="A35" s="61">
        <v>29</v>
      </c>
      <c r="B35" s="70" t="s">
        <v>88</v>
      </c>
      <c r="C35" s="73">
        <v>8000</v>
      </c>
      <c r="D35" s="71">
        <v>0</v>
      </c>
      <c r="E35" s="71">
        <v>0</v>
      </c>
      <c r="F35" s="71">
        <v>375</v>
      </c>
      <c r="G35" s="59">
        <v>250</v>
      </c>
      <c r="H35" s="60">
        <f t="shared" si="0"/>
        <v>8625</v>
      </c>
    </row>
    <row r="36" spans="1:8" ht="18.75" customHeight="1" x14ac:dyDescent="0.25">
      <c r="A36" s="57">
        <v>30</v>
      </c>
      <c r="B36" s="70" t="s">
        <v>90</v>
      </c>
      <c r="C36" s="73">
        <v>7000</v>
      </c>
      <c r="D36" s="71">
        <v>0</v>
      </c>
      <c r="E36" s="71">
        <v>0</v>
      </c>
      <c r="F36" s="71">
        <v>375</v>
      </c>
      <c r="G36" s="59">
        <v>250</v>
      </c>
      <c r="H36" s="60">
        <f t="shared" si="0"/>
        <v>7625</v>
      </c>
    </row>
    <row r="37" spans="1:8" ht="18.75" customHeight="1" x14ac:dyDescent="0.25">
      <c r="A37" s="61">
        <v>31</v>
      </c>
      <c r="B37" s="70" t="s">
        <v>91</v>
      </c>
      <c r="C37" s="71">
        <v>8000</v>
      </c>
      <c r="D37" s="71">
        <v>0</v>
      </c>
      <c r="E37" s="71">
        <v>0</v>
      </c>
      <c r="F37" s="75">
        <v>375</v>
      </c>
      <c r="G37" s="59">
        <v>250</v>
      </c>
      <c r="H37" s="60">
        <f t="shared" si="0"/>
        <v>8625</v>
      </c>
    </row>
    <row r="38" spans="1:8" ht="18.75" customHeight="1" x14ac:dyDescent="0.25">
      <c r="A38" s="57">
        <v>32</v>
      </c>
      <c r="B38" s="70" t="s">
        <v>92</v>
      </c>
      <c r="C38" s="73">
        <v>6000</v>
      </c>
      <c r="D38" s="71">
        <v>1000</v>
      </c>
      <c r="E38" s="71">
        <v>0</v>
      </c>
      <c r="F38" s="71">
        <v>0</v>
      </c>
      <c r="G38" s="59">
        <v>250</v>
      </c>
      <c r="H38" s="60">
        <f t="shared" si="0"/>
        <v>7250</v>
      </c>
    </row>
    <row r="39" spans="1:8" ht="18.75" customHeight="1" x14ac:dyDescent="0.25">
      <c r="A39" s="61">
        <v>33</v>
      </c>
      <c r="B39" s="70" t="s">
        <v>93</v>
      </c>
      <c r="C39" s="71">
        <v>8000</v>
      </c>
      <c r="D39" s="71">
        <v>0</v>
      </c>
      <c r="E39" s="71">
        <v>0</v>
      </c>
      <c r="F39" s="71">
        <v>375</v>
      </c>
      <c r="G39" s="59">
        <v>250</v>
      </c>
      <c r="H39" s="60">
        <f t="shared" si="0"/>
        <v>8625</v>
      </c>
    </row>
    <row r="40" spans="1:8" ht="18.75" customHeight="1" x14ac:dyDescent="0.25">
      <c r="A40" s="57">
        <v>34</v>
      </c>
      <c r="B40" s="70" t="s">
        <v>95</v>
      </c>
      <c r="C40" s="73">
        <v>4500</v>
      </c>
      <c r="D40" s="71">
        <v>0</v>
      </c>
      <c r="E40" s="71">
        <v>0</v>
      </c>
      <c r="F40" s="71">
        <v>0</v>
      </c>
      <c r="G40" s="59">
        <v>250</v>
      </c>
      <c r="H40" s="60">
        <f t="shared" si="0"/>
        <v>4750</v>
      </c>
    </row>
    <row r="41" spans="1:8" ht="18.75" customHeight="1" x14ac:dyDescent="0.25">
      <c r="A41" s="61">
        <v>35</v>
      </c>
      <c r="B41" s="70" t="s">
        <v>97</v>
      </c>
      <c r="C41" s="73">
        <v>7000</v>
      </c>
      <c r="D41" s="71">
        <v>0</v>
      </c>
      <c r="E41" s="71">
        <v>0</v>
      </c>
      <c r="F41" s="71">
        <v>0</v>
      </c>
      <c r="G41" s="59">
        <v>250</v>
      </c>
      <c r="H41" s="60">
        <f t="shared" si="0"/>
        <v>7250</v>
      </c>
    </row>
    <row r="42" spans="1:8" ht="18.75" customHeight="1" x14ac:dyDescent="0.25">
      <c r="A42" s="57">
        <v>36</v>
      </c>
      <c r="B42" s="70" t="s">
        <v>97</v>
      </c>
      <c r="C42" s="73">
        <v>7000</v>
      </c>
      <c r="D42" s="71">
        <v>0</v>
      </c>
      <c r="E42" s="71">
        <v>0</v>
      </c>
      <c r="F42" s="71">
        <v>375</v>
      </c>
      <c r="G42" s="59">
        <v>250</v>
      </c>
      <c r="H42" s="60">
        <f t="shared" si="0"/>
        <v>7625</v>
      </c>
    </row>
    <row r="43" spans="1:8" ht="18.75" customHeight="1" x14ac:dyDescent="0.25">
      <c r="A43" s="61">
        <v>37</v>
      </c>
      <c r="B43" s="70" t="s">
        <v>13</v>
      </c>
      <c r="C43" s="73">
        <v>6000</v>
      </c>
      <c r="D43" s="71">
        <v>1000</v>
      </c>
      <c r="E43" s="71">
        <v>0</v>
      </c>
      <c r="F43" s="75">
        <v>375</v>
      </c>
      <c r="G43" s="59">
        <v>250</v>
      </c>
      <c r="H43" s="60">
        <f t="shared" si="0"/>
        <v>7625</v>
      </c>
    </row>
    <row r="44" spans="1:8" ht="18.75" customHeight="1" x14ac:dyDescent="0.25">
      <c r="A44" s="57">
        <v>38</v>
      </c>
      <c r="B44" s="70" t="s">
        <v>15</v>
      </c>
      <c r="C44" s="71">
        <v>6000</v>
      </c>
      <c r="D44" s="71">
        <v>0</v>
      </c>
      <c r="E44" s="71">
        <v>0</v>
      </c>
      <c r="F44" s="75">
        <v>375</v>
      </c>
      <c r="G44" s="59">
        <v>250</v>
      </c>
      <c r="H44" s="60">
        <f t="shared" si="0"/>
        <v>6625</v>
      </c>
    </row>
    <row r="45" spans="1:8" ht="18.75" customHeight="1" x14ac:dyDescent="0.25">
      <c r="A45" s="61">
        <v>39</v>
      </c>
      <c r="B45" s="70" t="s">
        <v>15</v>
      </c>
      <c r="C45" s="73">
        <v>5500</v>
      </c>
      <c r="D45" s="71">
        <v>0</v>
      </c>
      <c r="E45" s="71">
        <v>0</v>
      </c>
      <c r="F45" s="71">
        <v>375</v>
      </c>
      <c r="G45" s="59">
        <v>250</v>
      </c>
      <c r="H45" s="60">
        <f t="shared" si="0"/>
        <v>6125</v>
      </c>
    </row>
    <row r="46" spans="1:8" ht="18.75" customHeight="1" x14ac:dyDescent="0.25">
      <c r="A46" s="57">
        <v>40</v>
      </c>
      <c r="B46" s="70" t="s">
        <v>13</v>
      </c>
      <c r="C46" s="73">
        <v>5500</v>
      </c>
      <c r="D46" s="71">
        <v>0</v>
      </c>
      <c r="E46" s="71">
        <v>0</v>
      </c>
      <c r="F46" s="71">
        <v>0</v>
      </c>
      <c r="G46" s="59">
        <v>250</v>
      </c>
      <c r="H46" s="60">
        <f t="shared" si="0"/>
        <v>5750</v>
      </c>
    </row>
    <row r="47" spans="1:8" ht="18.75" customHeight="1" x14ac:dyDescent="0.25">
      <c r="A47" s="61">
        <v>41</v>
      </c>
      <c r="B47" s="58" t="s">
        <v>13</v>
      </c>
      <c r="C47" s="73">
        <v>5500</v>
      </c>
      <c r="D47" s="71">
        <v>0</v>
      </c>
      <c r="E47" s="71">
        <v>0</v>
      </c>
      <c r="F47" s="71">
        <v>0</v>
      </c>
      <c r="G47" s="59">
        <v>250</v>
      </c>
      <c r="H47" s="60">
        <f t="shared" si="0"/>
        <v>5750</v>
      </c>
    </row>
    <row r="48" spans="1:8" ht="18.75" customHeight="1" x14ac:dyDescent="0.25">
      <c r="A48" s="57">
        <v>42</v>
      </c>
      <c r="B48" s="70" t="s">
        <v>13</v>
      </c>
      <c r="C48" s="73">
        <v>5000</v>
      </c>
      <c r="D48" s="71">
        <v>0</v>
      </c>
      <c r="E48" s="71">
        <v>0</v>
      </c>
      <c r="F48" s="75">
        <v>0</v>
      </c>
      <c r="G48" s="59">
        <v>250</v>
      </c>
      <c r="H48" s="60">
        <f t="shared" si="0"/>
        <v>5250</v>
      </c>
    </row>
    <row r="49" spans="1:8" ht="18.75" customHeight="1" x14ac:dyDescent="0.25">
      <c r="A49" s="61">
        <v>43</v>
      </c>
      <c r="B49" s="70" t="s">
        <v>15</v>
      </c>
      <c r="C49" s="73">
        <v>5500</v>
      </c>
      <c r="D49" s="71">
        <v>0</v>
      </c>
      <c r="E49" s="71">
        <v>0</v>
      </c>
      <c r="F49" s="75">
        <v>375</v>
      </c>
      <c r="G49" s="59">
        <v>250</v>
      </c>
      <c r="H49" s="60">
        <f t="shared" si="0"/>
        <v>6125</v>
      </c>
    </row>
    <row r="50" spans="1:8" ht="18.75" customHeight="1" x14ac:dyDescent="0.25">
      <c r="A50" s="57">
        <v>44</v>
      </c>
      <c r="B50" s="70" t="s">
        <v>13</v>
      </c>
      <c r="C50" s="73">
        <v>5500</v>
      </c>
      <c r="D50" s="71">
        <v>0</v>
      </c>
      <c r="E50" s="71">
        <v>0</v>
      </c>
      <c r="F50" s="75">
        <v>375</v>
      </c>
      <c r="G50" s="59">
        <v>250</v>
      </c>
      <c r="H50" s="60">
        <f t="shared" si="0"/>
        <v>6125</v>
      </c>
    </row>
    <row r="51" spans="1:8" ht="18.75" customHeight="1" x14ac:dyDescent="0.25">
      <c r="A51" s="61">
        <v>45</v>
      </c>
      <c r="B51" s="70" t="s">
        <v>13</v>
      </c>
      <c r="C51" s="73">
        <v>5500</v>
      </c>
      <c r="D51" s="71">
        <v>0</v>
      </c>
      <c r="E51" s="71">
        <v>0</v>
      </c>
      <c r="F51" s="75">
        <v>0</v>
      </c>
      <c r="G51" s="59">
        <v>250</v>
      </c>
      <c r="H51" s="60">
        <f t="shared" si="0"/>
        <v>5750</v>
      </c>
    </row>
    <row r="52" spans="1:8" ht="18.75" customHeight="1" x14ac:dyDescent="0.25">
      <c r="A52" s="57">
        <v>46</v>
      </c>
      <c r="B52" s="70" t="s">
        <v>15</v>
      </c>
      <c r="C52" s="73">
        <v>5500</v>
      </c>
      <c r="D52" s="71">
        <v>0</v>
      </c>
      <c r="E52" s="71">
        <v>0</v>
      </c>
      <c r="F52" s="75">
        <v>375</v>
      </c>
      <c r="G52" s="59">
        <v>250</v>
      </c>
      <c r="H52" s="60">
        <f t="shared" si="0"/>
        <v>6125</v>
      </c>
    </row>
    <row r="53" spans="1:8" ht="18.75" customHeight="1" x14ac:dyDescent="0.25">
      <c r="A53" s="61">
        <v>47</v>
      </c>
      <c r="B53" s="70" t="s">
        <v>15</v>
      </c>
      <c r="C53" s="73">
        <v>5500</v>
      </c>
      <c r="D53" s="71">
        <v>0</v>
      </c>
      <c r="E53" s="71">
        <v>0</v>
      </c>
      <c r="F53" s="75">
        <v>0</v>
      </c>
      <c r="G53" s="59">
        <v>250</v>
      </c>
      <c r="H53" s="60">
        <f t="shared" si="0"/>
        <v>5750</v>
      </c>
    </row>
    <row r="54" spans="1:8" ht="18.75" customHeight="1" x14ac:dyDescent="0.25">
      <c r="A54" s="57">
        <v>48</v>
      </c>
      <c r="B54" s="77" t="s">
        <v>107</v>
      </c>
      <c r="C54" s="73">
        <v>5500</v>
      </c>
      <c r="D54" s="71">
        <v>0</v>
      </c>
      <c r="E54" s="71">
        <v>0</v>
      </c>
      <c r="F54" s="75">
        <v>0</v>
      </c>
      <c r="G54" s="59">
        <v>250</v>
      </c>
      <c r="H54" s="60">
        <f t="shared" si="0"/>
        <v>5750</v>
      </c>
    </row>
    <row r="55" spans="1:8" ht="18.75" customHeight="1" x14ac:dyDescent="0.25">
      <c r="A55" s="61">
        <v>49</v>
      </c>
      <c r="B55" s="70" t="s">
        <v>13</v>
      </c>
      <c r="C55" s="73">
        <v>5500</v>
      </c>
      <c r="D55" s="71">
        <v>0</v>
      </c>
      <c r="E55" s="71">
        <v>0</v>
      </c>
      <c r="F55" s="75">
        <v>0</v>
      </c>
      <c r="G55" s="59">
        <v>250</v>
      </c>
      <c r="H55" s="60">
        <f t="shared" si="0"/>
        <v>5750</v>
      </c>
    </row>
    <row r="56" spans="1:8" ht="18.75" customHeight="1" x14ac:dyDescent="0.25">
      <c r="A56" s="57">
        <v>50</v>
      </c>
      <c r="B56" s="70" t="s">
        <v>15</v>
      </c>
      <c r="C56" s="73">
        <v>5500</v>
      </c>
      <c r="D56" s="71">
        <v>0</v>
      </c>
      <c r="E56" s="71">
        <v>0</v>
      </c>
      <c r="F56" s="75">
        <v>0</v>
      </c>
      <c r="G56" s="59">
        <v>250</v>
      </c>
      <c r="H56" s="60">
        <f t="shared" si="0"/>
        <v>5750</v>
      </c>
    </row>
    <row r="57" spans="1:8" ht="18.75" customHeight="1" x14ac:dyDescent="0.25">
      <c r="A57" s="61">
        <v>51</v>
      </c>
      <c r="B57" s="70" t="s">
        <v>13</v>
      </c>
      <c r="C57" s="78">
        <v>5500</v>
      </c>
      <c r="D57" s="79">
        <v>0</v>
      </c>
      <c r="E57" s="79">
        <v>0</v>
      </c>
      <c r="F57" s="80">
        <v>0</v>
      </c>
      <c r="G57" s="59">
        <v>250</v>
      </c>
      <c r="H57" s="60">
        <f t="shared" si="0"/>
        <v>5750</v>
      </c>
    </row>
    <row r="58" spans="1:8" ht="18.75" customHeight="1" x14ac:dyDescent="0.25">
      <c r="A58" s="57">
        <v>52</v>
      </c>
      <c r="B58" s="70" t="s">
        <v>15</v>
      </c>
      <c r="C58" s="78">
        <v>5500</v>
      </c>
      <c r="D58" s="79">
        <v>0</v>
      </c>
      <c r="E58" s="79">
        <v>0</v>
      </c>
      <c r="F58" s="80">
        <v>0</v>
      </c>
      <c r="G58" s="59">
        <v>250</v>
      </c>
      <c r="H58" s="60">
        <f t="shared" si="0"/>
        <v>5750</v>
      </c>
    </row>
    <row r="59" spans="1:8" ht="18.75" customHeight="1" x14ac:dyDescent="0.25">
      <c r="A59" s="61">
        <v>53</v>
      </c>
      <c r="B59" s="70" t="s">
        <v>113</v>
      </c>
      <c r="C59" s="78">
        <v>4000</v>
      </c>
      <c r="D59" s="79">
        <v>0</v>
      </c>
      <c r="E59" s="79">
        <v>0</v>
      </c>
      <c r="F59" s="80">
        <v>0</v>
      </c>
      <c r="G59" s="59">
        <v>250</v>
      </c>
      <c r="H59" s="60">
        <f t="shared" si="0"/>
        <v>4250</v>
      </c>
    </row>
    <row r="60" spans="1:8" ht="18.75" customHeight="1" x14ac:dyDescent="0.25">
      <c r="A60" s="57">
        <v>54</v>
      </c>
      <c r="B60" s="70" t="s">
        <v>115</v>
      </c>
      <c r="C60" s="73">
        <v>8000</v>
      </c>
      <c r="D60" s="71">
        <v>0</v>
      </c>
      <c r="E60" s="71">
        <v>0</v>
      </c>
      <c r="F60" s="75">
        <v>375</v>
      </c>
      <c r="G60" s="59">
        <v>250</v>
      </c>
      <c r="H60" s="60">
        <f t="shared" si="0"/>
        <v>8625</v>
      </c>
    </row>
    <row r="61" spans="1:8" ht="18.75" customHeight="1" x14ac:dyDescent="0.25">
      <c r="A61" s="61">
        <v>55</v>
      </c>
      <c r="B61" s="70" t="s">
        <v>117</v>
      </c>
      <c r="C61" s="73">
        <v>8000</v>
      </c>
      <c r="D61" s="71">
        <v>0</v>
      </c>
      <c r="E61" s="71">
        <v>0</v>
      </c>
      <c r="F61" s="75">
        <v>0</v>
      </c>
      <c r="G61" s="59">
        <v>250</v>
      </c>
      <c r="H61" s="60">
        <f t="shared" si="0"/>
        <v>8250</v>
      </c>
    </row>
    <row r="62" spans="1:8" ht="18.75" customHeight="1" x14ac:dyDescent="0.25">
      <c r="A62" s="57">
        <v>56</v>
      </c>
      <c r="B62" s="70" t="s">
        <v>40</v>
      </c>
      <c r="C62" s="73">
        <v>4500</v>
      </c>
      <c r="D62" s="71">
        <v>0</v>
      </c>
      <c r="E62" s="75">
        <v>0</v>
      </c>
      <c r="F62" s="71">
        <v>0</v>
      </c>
      <c r="G62" s="59">
        <v>250</v>
      </c>
      <c r="H62" s="60">
        <f t="shared" si="0"/>
        <v>4750</v>
      </c>
    </row>
    <row r="63" spans="1:8" ht="18.75" customHeight="1" x14ac:dyDescent="0.25">
      <c r="A63" s="61">
        <v>57</v>
      </c>
      <c r="B63" s="70" t="s">
        <v>119</v>
      </c>
      <c r="C63" s="71">
        <v>8000</v>
      </c>
      <c r="D63" s="71">
        <v>0</v>
      </c>
      <c r="E63" s="71">
        <v>0</v>
      </c>
      <c r="F63" s="75">
        <f>375</f>
        <v>375</v>
      </c>
      <c r="G63" s="59">
        <v>250</v>
      </c>
      <c r="H63" s="60">
        <f t="shared" si="0"/>
        <v>8625</v>
      </c>
    </row>
    <row r="64" spans="1:8" ht="18.75" customHeight="1" x14ac:dyDescent="0.25">
      <c r="A64" s="57">
        <v>58</v>
      </c>
      <c r="B64" s="76" t="s">
        <v>121</v>
      </c>
      <c r="C64" s="73">
        <v>6000</v>
      </c>
      <c r="D64" s="71">
        <v>0</v>
      </c>
      <c r="E64" s="71">
        <v>0</v>
      </c>
      <c r="F64" s="75">
        <v>0</v>
      </c>
      <c r="G64" s="59">
        <v>250</v>
      </c>
      <c r="H64" s="60">
        <f t="shared" si="0"/>
        <v>6250</v>
      </c>
    </row>
    <row r="65" spans="1:8" ht="18.75" customHeight="1" x14ac:dyDescent="0.25">
      <c r="A65" s="61">
        <v>59</v>
      </c>
      <c r="B65" s="70" t="s">
        <v>122</v>
      </c>
      <c r="C65" s="71">
        <v>6000</v>
      </c>
      <c r="D65" s="71">
        <v>0</v>
      </c>
      <c r="E65" s="71">
        <v>0</v>
      </c>
      <c r="F65" s="71">
        <v>0</v>
      </c>
      <c r="G65" s="59">
        <v>250</v>
      </c>
      <c r="H65" s="60">
        <f t="shared" si="0"/>
        <v>6250</v>
      </c>
    </row>
    <row r="66" spans="1:8" ht="18.75" customHeight="1" x14ac:dyDescent="0.25">
      <c r="A66" s="57">
        <v>60</v>
      </c>
      <c r="B66" s="70" t="s">
        <v>21</v>
      </c>
      <c r="C66" s="73">
        <v>13000</v>
      </c>
      <c r="D66" s="71">
        <v>0</v>
      </c>
      <c r="E66" s="71">
        <v>0</v>
      </c>
      <c r="F66" s="75">
        <v>375</v>
      </c>
      <c r="G66" s="59">
        <v>250</v>
      </c>
      <c r="H66" s="60">
        <f t="shared" si="0"/>
        <v>13625</v>
      </c>
    </row>
    <row r="67" spans="1:8" ht="18.75" customHeight="1" x14ac:dyDescent="0.25">
      <c r="A67" s="61">
        <v>61</v>
      </c>
      <c r="B67" s="70" t="s">
        <v>20</v>
      </c>
      <c r="C67" s="73">
        <v>8100</v>
      </c>
      <c r="D67" s="71">
        <v>0</v>
      </c>
      <c r="E67" s="71">
        <v>0</v>
      </c>
      <c r="F67" s="75">
        <v>0</v>
      </c>
      <c r="G67" s="59">
        <v>250</v>
      </c>
      <c r="H67" s="60">
        <f t="shared" si="0"/>
        <v>8350</v>
      </c>
    </row>
    <row r="68" spans="1:8" ht="18.75" customHeight="1" x14ac:dyDescent="0.25">
      <c r="A68" s="57">
        <v>62</v>
      </c>
      <c r="B68" s="76" t="s">
        <v>126</v>
      </c>
      <c r="C68" s="73">
        <v>5500</v>
      </c>
      <c r="D68" s="71">
        <v>0</v>
      </c>
      <c r="E68" s="71">
        <v>0</v>
      </c>
      <c r="F68" s="71">
        <v>0</v>
      </c>
      <c r="G68" s="59">
        <v>250</v>
      </c>
      <c r="H68" s="60">
        <f t="shared" si="0"/>
        <v>5750</v>
      </c>
    </row>
    <row r="69" spans="1:8" ht="18.75" customHeight="1" x14ac:dyDescent="0.25">
      <c r="A69" s="61">
        <v>63</v>
      </c>
      <c r="B69" s="70" t="s">
        <v>128</v>
      </c>
      <c r="C69" s="71">
        <v>5000</v>
      </c>
      <c r="D69" s="79">
        <v>0</v>
      </c>
      <c r="E69" s="80">
        <v>0</v>
      </c>
      <c r="F69" s="71">
        <v>0</v>
      </c>
      <c r="G69" s="59">
        <v>250</v>
      </c>
      <c r="H69" s="60">
        <f t="shared" si="0"/>
        <v>5250</v>
      </c>
    </row>
    <row r="70" spans="1:8" ht="18.75" customHeight="1" x14ac:dyDescent="0.25">
      <c r="A70" s="57">
        <v>64</v>
      </c>
      <c r="B70" s="81" t="s">
        <v>130</v>
      </c>
      <c r="C70" s="71">
        <v>5000</v>
      </c>
      <c r="D70" s="71">
        <v>0</v>
      </c>
      <c r="E70" s="71">
        <v>0</v>
      </c>
      <c r="F70" s="71">
        <v>0</v>
      </c>
      <c r="G70" s="59">
        <v>250</v>
      </c>
      <c r="H70" s="60">
        <f t="shared" si="0"/>
        <v>5250</v>
      </c>
    </row>
    <row r="71" spans="1:8" ht="18.75" customHeight="1" x14ac:dyDescent="0.25">
      <c r="A71" s="61">
        <v>65</v>
      </c>
      <c r="B71" s="58" t="s">
        <v>132</v>
      </c>
      <c r="C71" s="73">
        <v>7000</v>
      </c>
      <c r="D71" s="71">
        <v>0</v>
      </c>
      <c r="E71" s="71">
        <v>0</v>
      </c>
      <c r="F71" s="71">
        <v>0</v>
      </c>
      <c r="G71" s="59">
        <v>250</v>
      </c>
      <c r="H71" s="60">
        <f t="shared" si="0"/>
        <v>7250</v>
      </c>
    </row>
    <row r="72" spans="1:8" ht="18.75" customHeight="1" x14ac:dyDescent="0.25">
      <c r="A72" s="57">
        <v>66</v>
      </c>
      <c r="B72" s="70" t="s">
        <v>23</v>
      </c>
      <c r="C72" s="71">
        <v>6000</v>
      </c>
      <c r="D72" s="71">
        <v>0</v>
      </c>
      <c r="E72" s="71">
        <v>0</v>
      </c>
      <c r="F72" s="71">
        <v>375</v>
      </c>
      <c r="G72" s="59">
        <v>250</v>
      </c>
      <c r="H72" s="60">
        <f t="shared" si="0"/>
        <v>6625</v>
      </c>
    </row>
    <row r="73" spans="1:8" ht="18.75" customHeight="1" x14ac:dyDescent="0.25">
      <c r="A73" s="61">
        <v>67</v>
      </c>
      <c r="B73" s="70" t="s">
        <v>135</v>
      </c>
      <c r="C73" s="71">
        <v>5000</v>
      </c>
      <c r="D73" s="71">
        <v>0</v>
      </c>
      <c r="E73" s="71">
        <v>0</v>
      </c>
      <c r="F73" s="71">
        <v>0</v>
      </c>
      <c r="G73" s="59">
        <v>250</v>
      </c>
      <c r="H73" s="60">
        <f t="shared" ref="H73:H85" si="1">C73+D73+E73+F73+G73</f>
        <v>5250</v>
      </c>
    </row>
    <row r="74" spans="1:8" ht="18.75" customHeight="1" x14ac:dyDescent="0.25">
      <c r="A74" s="57">
        <v>68</v>
      </c>
      <c r="B74" s="70" t="s">
        <v>137</v>
      </c>
      <c r="C74" s="73">
        <v>4500</v>
      </c>
      <c r="D74" s="71">
        <v>0</v>
      </c>
      <c r="E74" s="71">
        <v>0</v>
      </c>
      <c r="F74" s="75">
        <v>0</v>
      </c>
      <c r="G74" s="59">
        <v>250</v>
      </c>
      <c r="H74" s="60">
        <f t="shared" si="1"/>
        <v>4750</v>
      </c>
    </row>
    <row r="75" spans="1:8" ht="18.75" customHeight="1" x14ac:dyDescent="0.25">
      <c r="A75" s="61">
        <v>69</v>
      </c>
      <c r="B75" s="70" t="s">
        <v>25</v>
      </c>
      <c r="C75" s="71">
        <v>3500</v>
      </c>
      <c r="D75" s="71">
        <v>0</v>
      </c>
      <c r="E75" s="71">
        <v>0</v>
      </c>
      <c r="F75" s="71">
        <v>0</v>
      </c>
      <c r="G75" s="59">
        <v>250</v>
      </c>
      <c r="H75" s="60">
        <f t="shared" si="1"/>
        <v>3750</v>
      </c>
    </row>
    <row r="76" spans="1:8" ht="18.75" customHeight="1" x14ac:dyDescent="0.25">
      <c r="A76" s="57">
        <v>70</v>
      </c>
      <c r="B76" s="82" t="s">
        <v>26</v>
      </c>
      <c r="C76" s="73">
        <v>3500</v>
      </c>
      <c r="D76" s="71">
        <f>500/30*0</f>
        <v>0</v>
      </c>
      <c r="E76" s="71">
        <f>35/30*0</f>
        <v>0</v>
      </c>
      <c r="F76" s="71">
        <v>0</v>
      </c>
      <c r="G76" s="59">
        <v>250</v>
      </c>
      <c r="H76" s="60">
        <f t="shared" si="1"/>
        <v>3750</v>
      </c>
    </row>
    <row r="77" spans="1:8" ht="18.75" customHeight="1" x14ac:dyDescent="0.25">
      <c r="A77" s="61">
        <v>71</v>
      </c>
      <c r="B77" s="70" t="s">
        <v>26</v>
      </c>
      <c r="C77" s="73">
        <v>3500</v>
      </c>
      <c r="D77" s="71">
        <v>0</v>
      </c>
      <c r="E77" s="71">
        <v>0</v>
      </c>
      <c r="F77" s="71">
        <v>0</v>
      </c>
      <c r="G77" s="59">
        <v>250</v>
      </c>
      <c r="H77" s="60">
        <f t="shared" si="1"/>
        <v>3750</v>
      </c>
    </row>
    <row r="78" spans="1:8" ht="18.75" customHeight="1" x14ac:dyDescent="0.25">
      <c r="A78" s="57">
        <v>72</v>
      </c>
      <c r="B78" s="70" t="s">
        <v>26</v>
      </c>
      <c r="C78" s="73">
        <v>3500</v>
      </c>
      <c r="D78" s="71">
        <f>500</f>
        <v>500</v>
      </c>
      <c r="E78" s="71">
        <v>35</v>
      </c>
      <c r="F78" s="71">
        <v>0</v>
      </c>
      <c r="G78" s="59">
        <v>250</v>
      </c>
      <c r="H78" s="60">
        <f t="shared" si="1"/>
        <v>4285</v>
      </c>
    </row>
    <row r="79" spans="1:8" ht="18.75" customHeight="1" x14ac:dyDescent="0.25">
      <c r="A79" s="61">
        <v>73</v>
      </c>
      <c r="B79" s="70" t="s">
        <v>26</v>
      </c>
      <c r="C79" s="73">
        <v>3500</v>
      </c>
      <c r="D79" s="71">
        <v>500</v>
      </c>
      <c r="E79" s="71">
        <v>35</v>
      </c>
      <c r="F79" s="71">
        <v>0</v>
      </c>
      <c r="G79" s="59">
        <v>250</v>
      </c>
      <c r="H79" s="60">
        <f t="shared" si="1"/>
        <v>4285</v>
      </c>
    </row>
    <row r="80" spans="1:8" ht="18.75" customHeight="1" x14ac:dyDescent="0.25">
      <c r="A80" s="57">
        <v>74</v>
      </c>
      <c r="B80" s="70" t="s">
        <v>53</v>
      </c>
      <c r="C80" s="73">
        <v>3200</v>
      </c>
      <c r="D80" s="71">
        <v>0</v>
      </c>
      <c r="E80" s="71">
        <v>0</v>
      </c>
      <c r="F80" s="71">
        <v>0</v>
      </c>
      <c r="G80" s="59">
        <v>250</v>
      </c>
      <c r="H80" s="60">
        <f t="shared" si="1"/>
        <v>3450</v>
      </c>
    </row>
    <row r="81" spans="1:8" ht="18.75" customHeight="1" x14ac:dyDescent="0.25">
      <c r="A81" s="61">
        <v>75</v>
      </c>
      <c r="B81" s="70" t="s">
        <v>141</v>
      </c>
      <c r="C81" s="73">
        <v>3500</v>
      </c>
      <c r="D81" s="71">
        <v>0</v>
      </c>
      <c r="E81" s="71">
        <v>35</v>
      </c>
      <c r="F81" s="71">
        <v>0</v>
      </c>
      <c r="G81" s="59">
        <v>250</v>
      </c>
      <c r="H81" s="60">
        <f t="shared" si="1"/>
        <v>3785</v>
      </c>
    </row>
    <row r="82" spans="1:8" ht="18.75" customHeight="1" x14ac:dyDescent="0.25">
      <c r="A82" s="57">
        <v>76</v>
      </c>
      <c r="B82" s="70" t="s">
        <v>143</v>
      </c>
      <c r="C82" s="73">
        <v>3200</v>
      </c>
      <c r="D82" s="71">
        <v>0</v>
      </c>
      <c r="E82" s="71">
        <v>0</v>
      </c>
      <c r="F82" s="71">
        <v>0</v>
      </c>
      <c r="G82" s="59">
        <v>250</v>
      </c>
      <c r="H82" s="60">
        <f t="shared" si="1"/>
        <v>3450</v>
      </c>
    </row>
    <row r="83" spans="1:8" ht="18.75" customHeight="1" x14ac:dyDescent="0.25">
      <c r="A83" s="61">
        <v>77</v>
      </c>
      <c r="B83" s="70" t="s">
        <v>15</v>
      </c>
      <c r="C83" s="71">
        <v>5500</v>
      </c>
      <c r="D83" s="71">
        <v>0</v>
      </c>
      <c r="E83" s="71">
        <v>0</v>
      </c>
      <c r="F83" s="71">
        <v>0</v>
      </c>
      <c r="G83" s="59">
        <v>250</v>
      </c>
      <c r="H83" s="60">
        <f t="shared" si="1"/>
        <v>5750</v>
      </c>
    </row>
    <row r="84" spans="1:8" ht="18.75" customHeight="1" x14ac:dyDescent="0.25">
      <c r="A84" s="57">
        <v>78</v>
      </c>
      <c r="B84" s="70" t="s">
        <v>147</v>
      </c>
      <c r="C84" s="73">
        <v>5500</v>
      </c>
      <c r="D84" s="71">
        <v>0</v>
      </c>
      <c r="E84" s="71">
        <v>0</v>
      </c>
      <c r="F84" s="71">
        <v>0</v>
      </c>
      <c r="G84" s="59">
        <v>250</v>
      </c>
      <c r="H84" s="60">
        <f t="shared" si="1"/>
        <v>5750</v>
      </c>
    </row>
    <row r="85" spans="1:8" ht="18.75" customHeight="1" thickBot="1" x14ac:dyDescent="0.3">
      <c r="A85" s="67">
        <v>79</v>
      </c>
      <c r="B85" s="83" t="s">
        <v>148</v>
      </c>
      <c r="C85" s="84">
        <v>8500</v>
      </c>
      <c r="D85" s="84">
        <v>500</v>
      </c>
      <c r="E85" s="84">
        <v>35</v>
      </c>
      <c r="F85" s="84">
        <v>0</v>
      </c>
      <c r="G85" s="68">
        <v>250</v>
      </c>
      <c r="H85" s="69">
        <f t="shared" si="1"/>
        <v>9285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74" fitToHeight="0" orientation="landscape" horizontalDpi="4294967293" verticalDpi="0" r:id="rId1"/>
  <headerFooter>
    <oddFooter>&amp;C1a. Avenida 4-18 Zona 1. Ciudad de Guatemala, Guatemala, C.A. www.conadi.gob.gt
PBX: 2501-6800 * E-mail: conadi@conadi.gob.gt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Funcionarios y Cargos</vt:lpstr>
      <vt:lpstr>Cargos y Salarios</vt:lpstr>
      <vt:lpstr>'Cargos y Salarios'!Área_de_impresión</vt:lpstr>
      <vt:lpstr>'Funcionarios y Cargos'!Área_de_impresión</vt:lpstr>
      <vt:lpstr>'Cargos y Salarios'!Títulos_a_imprimir</vt:lpstr>
      <vt:lpstr>'Funcionarios y Cargos'!Títulos_a_imprimir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Documen</cp:lastModifiedBy>
  <cp:lastPrinted>2018-08-20T19:00:01Z</cp:lastPrinted>
  <dcterms:created xsi:type="dcterms:W3CDTF">2015-07-23T22:05:15Z</dcterms:created>
  <dcterms:modified xsi:type="dcterms:W3CDTF">2018-08-23T14:50:26Z</dcterms:modified>
</cp:coreProperties>
</file>