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4"/>
  </bookViews>
  <sheets>
    <sheet name="Empleados Activ" sheetId="3" r:id="rId1"/>
    <sheet name="Directorio de empleados" sheetId="4" r:id="rId2"/>
    <sheet name="Renglón 029 " sheetId="8" r:id="rId3"/>
    <sheet name="Subgrupo 18" sheetId="7" r:id="rId4"/>
    <sheet name="Empleados" sheetId="1" r:id="rId5"/>
  </sheets>
  <definedNames>
    <definedName name="_xlnm._FilterDatabase" localSheetId="4" hidden="1">Empleados!$B$1:$B$128</definedName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C33" i="3" l="1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9" i="3"/>
  <c r="C88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32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33" i="3"/>
  <c r="B34" i="3"/>
  <c r="B32" i="3"/>
  <c r="I33" i="1" l="1"/>
  <c r="K33" i="1" s="1"/>
  <c r="I34" i="1"/>
  <c r="K34" i="1" s="1"/>
  <c r="I35" i="1"/>
  <c r="I36" i="1"/>
  <c r="I37" i="1"/>
  <c r="I38" i="1"/>
  <c r="K38" i="1" s="1"/>
  <c r="I39" i="1"/>
  <c r="I40" i="1"/>
  <c r="I41" i="1"/>
  <c r="K41" i="1" s="1"/>
  <c r="I42" i="1"/>
  <c r="I43" i="1"/>
  <c r="I44" i="1"/>
  <c r="I45" i="1"/>
  <c r="K45" i="1" s="1"/>
  <c r="I46" i="1"/>
  <c r="K46" i="1" s="1"/>
  <c r="I47" i="1"/>
  <c r="I48" i="1"/>
  <c r="K48" i="1" s="1"/>
  <c r="I49" i="1"/>
  <c r="K49" i="1" s="1"/>
  <c r="I50" i="1"/>
  <c r="K50" i="1" s="1"/>
  <c r="I51" i="1"/>
  <c r="K51" i="1" s="1"/>
  <c r="I52" i="1"/>
  <c r="I53" i="1"/>
  <c r="I54" i="1"/>
  <c r="I55" i="1"/>
  <c r="I56" i="1"/>
  <c r="K56" i="1" s="1"/>
  <c r="I57" i="1"/>
  <c r="K57" i="1" s="1"/>
  <c r="I58" i="1"/>
  <c r="K58" i="1" s="1"/>
  <c r="I59" i="1"/>
  <c r="K59" i="1" s="1"/>
  <c r="I60" i="1"/>
  <c r="I61" i="1"/>
  <c r="K61" i="1" s="1"/>
  <c r="I62" i="1"/>
  <c r="K62" i="1" s="1"/>
  <c r="I63" i="1"/>
  <c r="I64" i="1"/>
  <c r="K64" i="1" s="1"/>
  <c r="I65" i="1"/>
  <c r="K65" i="1" s="1"/>
  <c r="I66" i="1"/>
  <c r="K66" i="1" s="1"/>
  <c r="I67" i="1"/>
  <c r="K67" i="1" s="1"/>
  <c r="I68" i="1"/>
  <c r="I69" i="1"/>
  <c r="I70" i="1"/>
  <c r="I71" i="1"/>
  <c r="I72" i="1"/>
  <c r="K72" i="1" s="1"/>
  <c r="I73" i="1"/>
  <c r="K73" i="1" s="1"/>
  <c r="I74" i="1"/>
  <c r="K74" i="1" s="1"/>
  <c r="I75" i="1"/>
  <c r="K75" i="1" s="1"/>
  <c r="I76" i="1"/>
  <c r="I77" i="1"/>
  <c r="K77" i="1" s="1"/>
  <c r="I78" i="1"/>
  <c r="K78" i="1" s="1"/>
  <c r="I79" i="1"/>
  <c r="I80" i="1"/>
  <c r="K80" i="1" s="1"/>
  <c r="I81" i="1"/>
  <c r="K81" i="1" s="1"/>
  <c r="I82" i="1"/>
  <c r="K82" i="1" s="1"/>
  <c r="I83" i="1"/>
  <c r="K83" i="1" s="1"/>
  <c r="I84" i="1"/>
  <c r="I85" i="1"/>
  <c r="K85" i="1" s="1"/>
  <c r="I86" i="1"/>
  <c r="K86" i="1" s="1"/>
  <c r="I87" i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I95" i="1"/>
  <c r="K95" i="1" s="1"/>
  <c r="I96" i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32" i="1"/>
  <c r="K32" i="1" s="1"/>
  <c r="K107" i="1"/>
  <c r="K96" i="1"/>
  <c r="K94" i="1"/>
  <c r="K87" i="1"/>
  <c r="K84" i="1"/>
  <c r="K79" i="1"/>
  <c r="K76" i="1"/>
  <c r="K71" i="1"/>
  <c r="K70" i="1"/>
  <c r="K69" i="1"/>
  <c r="K68" i="1"/>
  <c r="K63" i="1"/>
  <c r="K60" i="1"/>
  <c r="K55" i="1"/>
  <c r="K54" i="1"/>
  <c r="K53" i="1"/>
  <c r="K52" i="1"/>
  <c r="K47" i="1"/>
  <c r="K44" i="1"/>
  <c r="K43" i="1"/>
  <c r="K42" i="1"/>
  <c r="K40" i="1"/>
  <c r="K39" i="1"/>
  <c r="K37" i="1"/>
  <c r="K36" i="1"/>
  <c r="K35" i="1"/>
  <c r="I15" i="1"/>
  <c r="K15" i="1" s="1"/>
  <c r="I16" i="1"/>
  <c r="K16" i="1" s="1"/>
  <c r="I18" i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14" i="1"/>
  <c r="K14" i="1" s="1"/>
  <c r="K18" i="1"/>
  <c r="H17" i="1"/>
  <c r="I17" i="1" l="1"/>
  <c r="K17" i="1" s="1"/>
  <c r="A14" i="4" l="1"/>
  <c r="A15" i="4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<sst xmlns="http://schemas.openxmlformats.org/spreadsheetml/2006/main" count="1076" uniqueCount="523">
  <si>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</si>
  <si>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</si>
  <si>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</si>
  <si>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</si>
  <si>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</si>
  <si>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</si>
  <si>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</si>
  <si>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</si>
  <si>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</si>
  <si>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</si>
  <si>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</si>
  <si>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</si>
  <si>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</si>
  <si>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</si>
  <si>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</si>
  <si>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</si>
  <si>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</si>
  <si>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</si>
  <si>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</si>
  <si>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</si>
  <si>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</si>
  <si>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</si>
  <si>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</si>
  <si>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</si>
  <si>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</si>
  <si>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</si>
  <si>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</si>
  <si>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</si>
  <si>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</si>
  <si>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</si>
  <si>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</si>
  <si>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</si>
  <si>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</si>
  <si>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</si>
  <si>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</si>
  <si>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</si>
  <si>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</si>
  <si>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</si>
  <si>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</si>
  <si>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</si>
  <si>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</si>
  <si>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>Diego Alberto Llarena Fernández</t>
  </si>
  <si>
    <t>Silvia Consuelo Alay Carrillo</t>
  </si>
  <si>
    <t>Pedro Francisco Patzal Cruz</t>
  </si>
  <si>
    <t>María Pérez Chay</t>
  </si>
  <si>
    <t>Selman Manfredo Barrios Díaz</t>
  </si>
  <si>
    <t xml:space="preserve">Promotor 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</si>
  <si>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</si>
  <si>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</si>
  <si>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</si>
  <si>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</si>
  <si>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</si>
  <si>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</si>
  <si>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</si>
  <si>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</si>
  <si>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</si>
  <si>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</si>
  <si>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</si>
  <si>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</si>
  <si>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</si>
  <si>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</si>
  <si>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</si>
  <si>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</si>
  <si>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</si>
  <si>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</si>
  <si>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</si>
  <si>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</si>
  <si>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</si>
  <si>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</si>
  <si>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</si>
  <si>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</si>
  <si>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</si>
  <si>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</si>
  <si>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</si>
  <si>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</si>
  <si>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</si>
  <si>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</si>
  <si>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</si>
  <si>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</si>
  <si>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</si>
  <si>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</si>
  <si>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</si>
  <si>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</si>
  <si>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</si>
  <si>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</si>
  <si>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</si>
  <si>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Adriana Ludmila Alvarado España</t>
  </si>
  <si>
    <t>Susana Rubidia Campos Sicán</t>
  </si>
  <si>
    <t>NO.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</si>
  <si>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</si>
  <si>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</si>
  <si>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</si>
  <si>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</si>
  <si>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</si>
  <si>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</si>
  <si>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</si>
  <si>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</si>
  <si>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</si>
  <si>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</si>
  <si>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</si>
  <si>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</si>
  <si>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</si>
  <si>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</si>
  <si>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</si>
  <si>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</si>
  <si>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</si>
  <si>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</si>
  <si>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</si>
  <si>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César Antonio Matus Leiva</t>
  </si>
  <si>
    <t>Nydia Brenny Ramírez Quiroa</t>
  </si>
  <si>
    <t>VACANTE</t>
  </si>
  <si>
    <t>Wuilian Valentín Guamuch Tacatic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</si>
  <si>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</si>
  <si>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</si>
  <si>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</si>
  <si>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</si>
  <si>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</si>
  <si>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</si>
  <si>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</si>
  <si>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</si>
  <si>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</si>
  <si>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</si>
  <si>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</si>
  <si>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</si>
  <si>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</si>
  <si>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</si>
  <si>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</si>
  <si>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</si>
  <si>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</si>
  <si>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</si>
  <si>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</si>
  <si>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</si>
  <si>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</si>
  <si>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</si>
  <si>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</si>
  <si>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</si>
  <si>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</si>
  <si>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</si>
  <si>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</si>
  <si>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 xml:space="preserve">Asistente de Promotores 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</si>
  <si>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</si>
  <si>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</si>
  <si>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</si>
  <si>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</si>
  <si>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</si>
  <si>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</si>
  <si>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</si>
  <si>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</si>
  <si>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</si>
  <si>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</si>
  <si>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</si>
  <si>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</si>
  <si>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</si>
  <si>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</si>
  <si>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</si>
  <si>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</si>
  <si>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</si>
  <si>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</si>
  <si>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</si>
  <si>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</si>
  <si>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</si>
  <si>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</si>
  <si>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</si>
  <si>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</si>
  <si>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</si>
  <si>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</si>
  <si>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</si>
  <si>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</si>
  <si>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</si>
  <si>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</si>
  <si>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</si>
  <si>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</si>
  <si>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</si>
  <si>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</si>
  <si>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</si>
  <si>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</si>
  <si>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</si>
  <si>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</si>
  <si>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</si>
  <si>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</si>
  <si>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</si>
  <si>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</si>
  <si>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</si>
  <si>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</si>
  <si>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</si>
  <si>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</si>
  <si>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</si>
  <si>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</si>
  <si>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</si>
  <si>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</si>
  <si>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</si>
  <si>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</si>
  <si>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</si>
  <si>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</si>
  <si>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</si>
  <si>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</si>
  <si>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</si>
  <si>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</si>
  <si>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</si>
  <si>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</si>
  <si>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</si>
  <si>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</si>
  <si>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</si>
  <si>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</si>
  <si>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</si>
  <si>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</si>
  <si>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</si>
  <si>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</si>
  <si>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</si>
  <si>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</si>
  <si>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</si>
  <si>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</si>
  <si>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</si>
  <si>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 xml:space="preserve">Promotor              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</si>
  <si>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</si>
  <si>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</si>
  <si>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</si>
  <si>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</si>
  <si>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</si>
  <si>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</si>
  <si>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</si>
  <si>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</si>
  <si>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</si>
  <si>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>cmatus@conadi.gob.gt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</si>
  <si>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</si>
  <si>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</si>
  <si>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</si>
  <si>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</si>
  <si>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</si>
  <si>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</si>
  <si>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</si>
  <si>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</si>
  <si>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</si>
  <si>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</si>
  <si>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</si>
  <si>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</si>
  <si>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</si>
  <si>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</si>
  <si>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</si>
  <si>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</si>
  <si>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</si>
  <si>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</si>
  <si>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</si>
  <si>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</si>
  <si>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</si>
  <si>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</si>
  <si>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</si>
  <si>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</si>
  <si>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</si>
  <si>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</si>
  <si>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</si>
  <si>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</si>
  <si>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</si>
  <si>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</si>
  <si>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</si>
  <si>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CESAR ANTONIO MATUS LEIVA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</si>
  <si>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</si>
  <si>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</si>
  <si>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</si>
  <si>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</si>
  <si>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</si>
  <si>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</si>
  <si>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</si>
  <si>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</si>
  <si>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</si>
  <si>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</si>
  <si>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</si>
  <si>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</si>
  <si>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</si>
  <si>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</si>
  <si>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</si>
  <si>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</si>
  <si>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</si>
  <si>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</si>
  <si>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</si>
  <si>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</si>
  <si>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</si>
  <si>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</si>
  <si>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</si>
  <si>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</si>
  <si>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</si>
  <si>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</si>
  <si>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</si>
  <si>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</si>
  <si>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</si>
  <si>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</si>
  <si>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</si>
  <si>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</si>
  <si>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</si>
  <si>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</si>
  <si>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</si>
  <si>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</si>
  <si>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</si>
  <si>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</si>
  <si>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</si>
  <si>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</si>
  <si>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</si>
  <si>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</si>
  <si>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</si>
  <si>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</si>
  <si>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</si>
  <si>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</si>
  <si>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</si>
  <si>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</si>
  <si>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</si>
  <si>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</si>
  <si>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</si>
  <si>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</si>
  <si>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</si>
  <si>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</si>
  <si>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</si>
  <si>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</si>
  <si>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</si>
  <si>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</si>
  <si>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</si>
  <si>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</si>
  <si>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</si>
  <si>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</si>
  <si>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</si>
  <si>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</si>
  <si>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</si>
  <si>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</si>
  <si>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</si>
  <si>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</si>
  <si>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</si>
  <si>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</si>
  <si>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</si>
  <si>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</si>
  <si>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</si>
  <si>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</si>
  <si>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</si>
  <si>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</si>
  <si>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</si>
  <si>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</si>
  <si>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</si>
  <si>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</si>
  <si>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</si>
  <si>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</si>
  <si>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</si>
  <si>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</si>
  <si>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</si>
  <si>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</si>
  <si>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</si>
  <si>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</si>
  <si>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</si>
  <si>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</si>
  <si>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</si>
  <si>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</si>
  <si>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</si>
  <si>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</si>
  <si>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</si>
  <si>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</si>
  <si>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</si>
  <si>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</si>
  <si>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</si>
  <si>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</si>
  <si>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</si>
  <si>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SERVCIOS EXTRAORDINARIOS PERSONAL TEMPORAL 42</t>
  </si>
  <si>
    <t>TELEFONO OFICINA</t>
  </si>
  <si>
    <t>CORREO ELECTRONICO INSTITUCIONAL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</si>
  <si>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</si>
  <si>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</si>
  <si>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</si>
  <si>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</si>
  <si>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</si>
  <si>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</si>
  <si>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</si>
  <si>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</si>
  <si>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</si>
  <si>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</si>
  <si>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Sonia Maribel Herrera Chávez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</si>
  <si>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</si>
  <si>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</si>
  <si>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</si>
  <si>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</si>
  <si>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</si>
  <si>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</si>
  <si>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</si>
  <si>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</si>
  <si>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</si>
  <si>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</si>
  <si>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</si>
  <si>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Leydy Azucena del Rosario González</t>
  </si>
  <si>
    <t>Alex Hipólito Tzib Chub</t>
  </si>
  <si>
    <t xml:space="preserve">Adelaida Hernández Morales </t>
  </si>
  <si>
    <t>promotor.totonicapan@conadi.gob.gt</t>
  </si>
  <si>
    <t>Thalia Leticia Hidalgo Aldana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</si>
  <si>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</si>
  <si>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</si>
  <si>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</si>
  <si>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</si>
  <si>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</si>
  <si>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</si>
  <si>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</si>
  <si>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</si>
  <si>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</si>
  <si>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</si>
  <si>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</si>
  <si>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</si>
  <si>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</si>
  <si>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</si>
  <si>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</si>
  <si>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</si>
  <si>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</si>
  <si>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</si>
  <si>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Maynor Amilcar Chalí Serech</t>
  </si>
  <si>
    <t>mchali@conadi.gob.gt</t>
  </si>
  <si>
    <t>Nicolás Otoniel Ramos Toma</t>
  </si>
  <si>
    <t>nramos@conadi.gob.gt</t>
  </si>
  <si>
    <t>auditoriainterna@conadi.gob.gt</t>
  </si>
  <si>
    <t>Julio César Castillo Méndez</t>
  </si>
  <si>
    <t xml:space="preserve">Asesor Jurídico </t>
  </si>
  <si>
    <t>asesoriajuridica@conadi.gob.gt</t>
  </si>
  <si>
    <t xml:space="preserve">Milda Marili Moscoso Osorio </t>
  </si>
  <si>
    <t>Técnico en Procuración</t>
  </si>
  <si>
    <t xml:space="preserve">Ana Consuelo Bautista </t>
  </si>
  <si>
    <t>Directora de Recursos Humanos</t>
  </si>
  <si>
    <t>direccionrrhh@conadi.gob.gt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</si>
  <si>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</si>
  <si>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</si>
  <si>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</si>
  <si>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</si>
  <si>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</si>
  <si>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</si>
  <si>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</si>
  <si>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</si>
  <si>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</si>
  <si>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 xml:space="preserve">David Eduardo Barrientos Callejas 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</si>
  <si>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</si>
  <si>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</si>
  <si>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</si>
  <si>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</si>
  <si>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</si>
  <si>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</si>
  <si>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dbarrientos@conadi.gob.gt</t>
  </si>
  <si>
    <t>kosorio@conadi.gob.gt</t>
  </si>
  <si>
    <t>asistentepromotoresoriente@conadi.gob.gt</t>
  </si>
  <si>
    <t>asistentepromotoresoccidente@conadi.gob.gt</t>
  </si>
  <si>
    <t xml:space="preserve">Ana Gabriela  GilCaballeros </t>
  </si>
  <si>
    <t>rsamayoa@conadi.gob.gt</t>
  </si>
  <si>
    <t xml:space="preserve">Karen Xiomara Castillo Ajcu 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</si>
  <si>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</si>
  <si>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</si>
  <si>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</si>
  <si>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qvasquez@conadi.gob.gt</t>
  </si>
  <si>
    <t xml:space="preserve">Manuel Eusebio Norato Gutierrez 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</si>
  <si>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</si>
  <si>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</si>
  <si>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</si>
  <si>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</si>
  <si>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</si>
  <si>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</si>
  <si>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</si>
  <si>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>ANDREA MARÍA DE LA ASUNCIÓN GARCÍA</t>
  </si>
  <si>
    <t xml:space="preserve">SARAMARÍA BERNARDETH MALDONADO BARRIENTOS </t>
  </si>
  <si>
    <t>Directora General</t>
  </si>
  <si>
    <t>Dania Lucrecia Moscoso Sarceño</t>
  </si>
  <si>
    <t>Dominique Rodriguez Cifuentes</t>
  </si>
  <si>
    <t>incidenciatec01@conadi.gob.gt</t>
  </si>
  <si>
    <t>Andrea María De la Asunción García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</si>
  <si>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</si>
  <si>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</si>
  <si>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</si>
  <si>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</si>
  <si>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</si>
  <si>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</si>
  <si>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</si>
  <si>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</si>
  <si>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</si>
  <si>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</si>
  <si>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</si>
  <si>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</si>
  <si>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</si>
  <si>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</si>
  <si>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10 meses</t>
  </si>
  <si>
    <t>Junta Directiva</t>
  </si>
  <si>
    <t>HONORARIOS MENSUALES</t>
  </si>
  <si>
    <t>LORENA ANABELLA MORALES QUIROA</t>
  </si>
  <si>
    <t>Directora De Planificación</t>
  </si>
  <si>
    <t>JESSICA IVETTE MARROQUIN GOMEZ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</si>
  <si>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</si>
  <si>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</si>
  <si>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</si>
  <si>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</si>
  <si>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</si>
  <si>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Jessica Ivette Marroquin Gómez </t>
  </si>
  <si>
    <t>jefaturaincidencia@conaadi.gob.gt</t>
  </si>
  <si>
    <t xml:space="preserve">Gloria Amparo Guzman Rodriguez </t>
  </si>
  <si>
    <t>asistenterrhh@conadi.gob.gt</t>
  </si>
  <si>
    <t>Directora General: Dania Lucrecia Moscoso Sarceño</t>
  </si>
  <si>
    <t xml:space="preserve">Servicios Profesionales de Asesoria Juridica a Junta Directiva del CONADI </t>
  </si>
  <si>
    <t>HORALDA MARILIS AGUILAR LÓPEZ</t>
  </si>
  <si>
    <t>ERICK ROBERTO BORJA CRUZ</t>
  </si>
  <si>
    <t xml:space="preserve">SUELDO BASE </t>
  </si>
  <si>
    <t>EBER LEVI MONROY CHAVEZ</t>
  </si>
  <si>
    <t>Promotor San Marcos</t>
  </si>
  <si>
    <t>Promotor Chiquimula</t>
  </si>
  <si>
    <t>Promotor Guatemala El Progreso</t>
  </si>
  <si>
    <t>Promotora Peten</t>
  </si>
  <si>
    <t>Horalda Marilis Aguilar Lopez</t>
  </si>
  <si>
    <t>Lesvia Flores Samayoa</t>
  </si>
  <si>
    <t>Erick Roberto Borja Cruz</t>
  </si>
  <si>
    <t>Lorena Anabella Morales Quiroa</t>
  </si>
  <si>
    <t xml:space="preserve">Directora de Planificación </t>
  </si>
  <si>
    <t>direccionplanificación@conadi.gob.gt</t>
  </si>
  <si>
    <t>auxiliarcontable@conadi.gob.gt</t>
  </si>
  <si>
    <t>gestrada@conadi.gob.gt</t>
  </si>
  <si>
    <t>Mayo 2022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</si>
  <si>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</si>
  <si>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</si>
  <si>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FECHA DE ACTUALIZACIÓN:  06/05/2022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</si>
  <si>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Mayo 2022</t>
    </r>
  </si>
  <si>
    <t>ROSITA ARACELY CHILE PEREZ</t>
  </si>
  <si>
    <t>ANA MARIA ALVARADO GARCIA</t>
  </si>
  <si>
    <r>
      <rPr>
        <b/>
        <sz val="11"/>
        <color theme="1"/>
        <rFont val="Century Gothic"/>
        <family val="2"/>
      </rPr>
      <t xml:space="preserve">FECHA DE ACTUALIZACIÓN: </t>
    </r>
    <r>
      <rPr>
        <sz val="11"/>
        <color theme="1"/>
        <rFont val="Century Gothic"/>
        <family val="2"/>
      </rPr>
      <t>03/06/2022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</si>
  <si>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Mayo2022</t>
    </r>
  </si>
  <si>
    <t>Ana María Alvarado García</t>
  </si>
  <si>
    <t>gestionycooperacion@conadi.gob.gt</t>
  </si>
  <si>
    <t>Rosita Aracely Chile Pérez</t>
  </si>
  <si>
    <t>regionalcoordinador4@conadi.gob.gt</t>
  </si>
  <si>
    <t xml:space="preserve">Eber Levi Monroy Chavez </t>
  </si>
  <si>
    <t>FECHA DE ACTUALIZACIÓN:  3/06/2022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</si>
  <si>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 xml:space="preserve">: MAYO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</si>
</sst>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  <numFmt numFmtId="168" formatCode="_-[$Q-100A]* #,##0_ ;_-[$Q-100A]* \-#,##0\ ;_-[$Q-100A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" fillId="8" borderId="30" applyNumberFormat="0" applyFont="0" applyAlignment="0" applyProtection="0"/>
    <xf numFmtId="0" fontId="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4" fillId="6" borderId="2" xfId="3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6" fillId="0" borderId="0" xfId="0" applyFont="1"/>
    <xf numFmtId="164" fontId="7" fillId="0" borderId="29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3" fillId="8" borderId="2" xfId="4" applyFont="1" applyBorder="1" applyAlignment="1">
      <alignment horizontal="center" vertical="center" wrapText="1"/>
    </xf>
    <xf numFmtId="0" fontId="13" fillId="8" borderId="2" xfId="4" applyFont="1" applyBorder="1" applyAlignment="1">
      <alignment horizontal="left" vertical="center" wrapText="1"/>
    </xf>
    <xf numFmtId="0" fontId="13" fillId="8" borderId="2" xfId="4" applyFont="1" applyBorder="1" applyAlignment="1">
      <alignment vertical="center" wrapText="1"/>
    </xf>
    <xf numFmtId="0" fontId="0" fillId="8" borderId="2" xfId="4" applyFont="1" applyBorder="1"/>
    <xf numFmtId="0" fontId="17" fillId="8" borderId="2" xfId="4" applyFont="1" applyBorder="1"/>
    <xf numFmtId="0" fontId="16" fillId="8" borderId="2" xfId="4" applyFont="1" applyBorder="1" applyAlignment="1">
      <alignment horizontal="center" vertical="center"/>
    </xf>
    <xf numFmtId="0" fontId="1" fillId="6" borderId="2" xfId="3" applyFont="1" applyBorder="1" applyAlignment="1">
      <alignment horizontal="center" vertical="center" wrapText="1"/>
    </xf>
    <xf numFmtId="0" fontId="1" fillId="6" borderId="2" xfId="3" applyFont="1" applyBorder="1" applyAlignment="1">
      <alignment horizontal="left" vertical="center" wrapText="1"/>
    </xf>
    <xf numFmtId="0" fontId="1" fillId="6" borderId="2" xfId="3" applyFont="1" applyBorder="1" applyAlignment="1">
      <alignment vertical="center" wrapText="1"/>
    </xf>
    <xf numFmtId="0" fontId="1" fillId="6" borderId="2" xfId="3" applyFont="1" applyBorder="1" applyAlignment="1">
      <alignment horizontal="center" vertical="center"/>
    </xf>
    <xf numFmtId="0" fontId="1" fillId="6" borderId="2" xfId="3" applyFont="1" applyBorder="1"/>
    <xf numFmtId="0" fontId="0" fillId="6" borderId="2" xfId="3" applyFont="1" applyBorder="1" applyAlignment="1">
      <alignment horizontal="left" vertical="center" wrapText="1"/>
    </xf>
    <xf numFmtId="0" fontId="1" fillId="9" borderId="2" xfId="5" applyBorder="1" applyAlignment="1">
      <alignment horizontal="center" vertical="center" wrapText="1"/>
    </xf>
    <xf numFmtId="0" fontId="1" fillId="9" borderId="2" xfId="5" applyBorder="1" applyAlignment="1">
      <alignment horizontal="left" vertical="center" wrapText="1"/>
    </xf>
    <xf numFmtId="0" fontId="1" fillId="9" borderId="2" xfId="5" applyBorder="1" applyAlignment="1">
      <alignment vertical="center" wrapText="1"/>
    </xf>
    <xf numFmtId="0" fontId="1" fillId="9" borderId="2" xfId="5" applyBorder="1" applyAlignment="1">
      <alignment horizontal="center" vertical="center"/>
    </xf>
    <xf numFmtId="0" fontId="1" fillId="9" borderId="2" xfId="5" applyBorder="1"/>
    <xf numFmtId="0" fontId="14" fillId="6" borderId="2" xfId="3" applyBorder="1" applyAlignment="1">
      <alignment horizontal="center" vertical="center" wrapText="1"/>
    </xf>
    <xf numFmtId="0" fontId="14" fillId="6" borderId="2" xfId="3" applyBorder="1" applyAlignment="1">
      <alignment horizontal="left" vertical="center" wrapText="1"/>
    </xf>
    <xf numFmtId="0" fontId="14" fillId="6" borderId="2" xfId="3" applyBorder="1" applyAlignment="1">
      <alignment horizontal="center" vertical="center"/>
    </xf>
    <xf numFmtId="0" fontId="14" fillId="6" borderId="2" xfId="3" applyBorder="1" applyAlignment="1">
      <alignment horizontal="center"/>
    </xf>
    <xf numFmtId="0" fontId="0" fillId="0" borderId="2" xfId="0" applyBorder="1"/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1" fillId="13" borderId="2" xfId="9" applyBorder="1" applyAlignment="1">
      <alignment horizontal="center" vertical="center" wrapText="1"/>
    </xf>
    <xf numFmtId="0" fontId="1" fillId="13" borderId="2" xfId="9" applyBorder="1" applyAlignment="1">
      <alignment horizontal="left" vertical="center" wrapText="1"/>
    </xf>
    <xf numFmtId="0" fontId="1" fillId="13" borderId="2" xfId="9" applyBorder="1" applyAlignment="1">
      <alignment vertical="center" wrapText="1"/>
    </xf>
    <xf numFmtId="0" fontId="20" fillId="10" borderId="2" xfId="6" applyBorder="1" applyAlignment="1">
      <alignment horizontal="center" vertical="center" wrapText="1"/>
    </xf>
    <xf numFmtId="0" fontId="20" fillId="10" borderId="2" xfId="6" applyBorder="1" applyAlignment="1">
      <alignment horizontal="left" vertical="center" wrapText="1"/>
    </xf>
    <xf numFmtId="0" fontId="20" fillId="10" borderId="2" xfId="6" applyBorder="1" applyAlignment="1">
      <alignment vertical="center" wrapText="1"/>
    </xf>
    <xf numFmtId="0" fontId="20" fillId="10" borderId="2" xfId="6" applyBorder="1"/>
    <xf numFmtId="0" fontId="21" fillId="11" borderId="2" xfId="7" applyBorder="1" applyAlignment="1">
      <alignment horizontal="center" vertical="center" wrapText="1"/>
    </xf>
    <xf numFmtId="0" fontId="21" fillId="11" borderId="2" xfId="7" applyBorder="1" applyAlignment="1">
      <alignment horizontal="left" vertical="center" wrapText="1"/>
    </xf>
    <xf numFmtId="0" fontId="21" fillId="11" borderId="2" xfId="7" applyBorder="1" applyAlignment="1">
      <alignment vertical="center" wrapText="1"/>
    </xf>
    <xf numFmtId="0" fontId="21" fillId="11" borderId="2" xfId="7" applyBorder="1"/>
    <xf numFmtId="0" fontId="15" fillId="12" borderId="2" xfId="8" applyBorder="1" applyAlignment="1">
      <alignment horizontal="left" vertical="center" wrapText="1"/>
    </xf>
    <xf numFmtId="0" fontId="15" fillId="12" borderId="2" xfId="8" applyBorder="1" applyAlignment="1">
      <alignment horizontal="left" vertical="center"/>
    </xf>
    <xf numFmtId="0" fontId="15" fillId="12" borderId="2" xfId="8" applyBorder="1" applyAlignment="1">
      <alignment horizontal="left"/>
    </xf>
    <xf numFmtId="0" fontId="14" fillId="6" borderId="32" xfId="3" applyBorder="1" applyAlignment="1">
      <alignment horizontal="left" vertical="center" wrapText="1"/>
    </xf>
    <xf numFmtId="0" fontId="11" fillId="6" borderId="2" xfId="2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13" borderId="32" xfId="9" applyFont="1" applyBorder="1" applyAlignment="1">
      <alignment horizontal="left" vertical="center" wrapText="1"/>
    </xf>
    <xf numFmtId="0" fontId="11" fillId="13" borderId="2" xfId="2" applyFill="1" applyBorder="1"/>
    <xf numFmtId="0" fontId="4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4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2" fillId="0" borderId="24" xfId="3" applyFont="1" applyFill="1" applyBorder="1"/>
    <xf numFmtId="0" fontId="11" fillId="6" borderId="2" xfId="2" applyFill="1" applyBorder="1"/>
    <xf numFmtId="0" fontId="11" fillId="10" borderId="0" xfId="2" applyFill="1"/>
    <xf numFmtId="0" fontId="13" fillId="14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0" fillId="15" borderId="0" xfId="0" applyFill="1"/>
    <xf numFmtId="0" fontId="0" fillId="14" borderId="2" xfId="0" applyFill="1" applyBorder="1"/>
    <xf numFmtId="0" fontId="11" fillId="14" borderId="2" xfId="2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left" vertical="center" wrapText="1"/>
    </xf>
    <xf numFmtId="0" fontId="13" fillId="14" borderId="2" xfId="0" applyFont="1" applyFill="1" applyBorder="1" applyAlignment="1">
      <alignment vertical="center" wrapText="1"/>
    </xf>
    <xf numFmtId="0" fontId="16" fillId="1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2" xfId="0" applyNumberForma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6" borderId="2" xfId="3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4" fillId="0" borderId="2" xfId="3" applyFont="1" applyFill="1" applyBorder="1"/>
    <xf numFmtId="0" fontId="2" fillId="7" borderId="2" xfId="0" applyFont="1" applyFill="1" applyBorder="1"/>
    <xf numFmtId="165" fontId="2" fillId="7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7" fillId="3" borderId="2" xfId="1" applyNumberFormat="1" applyFont="1" applyFill="1" applyBorder="1" applyAlignment="1">
      <alignment vertical="center"/>
    </xf>
    <xf numFmtId="165" fontId="2" fillId="7" borderId="2" xfId="1" applyNumberFormat="1" applyFont="1" applyFill="1" applyBorder="1" applyAlignment="1"/>
    <xf numFmtId="165" fontId="7" fillId="7" borderId="2" xfId="1" applyNumberFormat="1" applyFont="1" applyFill="1" applyBorder="1" applyAlignment="1">
      <alignment horizontal="left" vertical="center" wrapText="1"/>
    </xf>
    <xf numFmtId="165" fontId="7" fillId="3" borderId="2" xfId="1" applyNumberFormat="1" applyFont="1" applyFill="1" applyBorder="1" applyAlignment="1">
      <alignment horizontal="left" vertical="center" wrapText="1"/>
    </xf>
    <xf numFmtId="165" fontId="7" fillId="7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/>
    </xf>
    <xf numFmtId="165" fontId="7" fillId="7" borderId="2" xfId="1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horizontal="center" vertical="center"/>
    </xf>
    <xf numFmtId="165" fontId="7" fillId="7" borderId="2" xfId="1" applyNumberFormat="1" applyFont="1" applyFill="1" applyBorder="1" applyAlignment="1">
      <alignment horizontal="left" wrapText="1"/>
    </xf>
    <xf numFmtId="165" fontId="7" fillId="3" borderId="2" xfId="1" applyNumberFormat="1" applyFont="1" applyFill="1" applyBorder="1" applyAlignment="1">
      <alignment horizontal="left" wrapText="1"/>
    </xf>
    <xf numFmtId="165" fontId="7" fillId="7" borderId="2" xfId="1" applyNumberFormat="1" applyFont="1" applyFill="1" applyBorder="1" applyAlignment="1"/>
    <xf numFmtId="165" fontId="7" fillId="3" borderId="2" xfId="1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vertical="center"/>
    </xf>
    <xf numFmtId="165" fontId="2" fillId="7" borderId="2" xfId="1" applyNumberFormat="1" applyFont="1" applyFill="1" applyBorder="1" applyAlignment="1">
      <alignment horizontal="right" vertical="center"/>
    </xf>
    <xf numFmtId="166" fontId="7" fillId="7" borderId="2" xfId="0" applyNumberFormat="1" applyFont="1" applyFill="1" applyBorder="1" applyAlignment="1">
      <alignment horizontal="right" vertical="center"/>
    </xf>
    <xf numFmtId="165" fontId="7" fillId="0" borderId="2" xfId="1" applyNumberFormat="1" applyFont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/>
    </xf>
    <xf numFmtId="165" fontId="2" fillId="0" borderId="2" xfId="1" applyNumberFormat="1" applyFont="1" applyBorder="1" applyAlignment="1"/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8" fillId="2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168" fontId="7" fillId="3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9" borderId="2" xfId="5" applyFont="1" applyBorder="1" applyAlignment="1">
      <alignment horizontal="left" vertical="center" wrapText="1"/>
    </xf>
    <xf numFmtId="0" fontId="0" fillId="9" borderId="2" xfId="5" applyFont="1" applyBorder="1" applyAlignment="1">
      <alignment vertical="center" wrapText="1"/>
    </xf>
    <xf numFmtId="0" fontId="11" fillId="9" borderId="2" xfId="2" applyFill="1" applyBorder="1"/>
    <xf numFmtId="0" fontId="11" fillId="6" borderId="2" xfId="2" applyFill="1" applyBorder="1" applyAlignment="1">
      <alignment horizontal="center"/>
    </xf>
    <xf numFmtId="0" fontId="4" fillId="0" borderId="24" xfId="3" applyFont="1" applyFill="1" applyBorder="1"/>
    <xf numFmtId="0" fontId="4" fillId="0" borderId="35" xfId="0" applyFont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49" fontId="19" fillId="0" borderId="0" xfId="0" applyNumberFormat="1" applyFont="1" applyAlignment="1">
      <alignment horizontal="center"/>
    </xf>
    <xf numFmtId="164" fontId="2" fillId="0" borderId="0" xfId="0" applyNumberFormat="1" applyFont="1"/>
    <xf numFmtId="0" fontId="10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33" xfId="0" applyNumberFormat="1" applyFont="1" applyFill="1" applyBorder="1" applyAlignment="1">
      <alignment horizontal="center" vertical="center" wrapText="1"/>
    </xf>
    <xf numFmtId="0" fontId="8" fillId="2" borderId="34" xfId="0" applyNumberFormat="1" applyFont="1" applyFill="1" applyBorder="1" applyAlignment="1">
      <alignment horizontal="center" vertical="center" wrapText="1"/>
    </xf>
  </cellXfs>
  <cellStyles count="10">
    <cellStyle name="20% - Énfasis1" xfId="5" builtinId="30"/>
    <cellStyle name="40% - Énfasis6" xfId="9" builtinId="51"/>
    <cellStyle name="Buena" xfId="6" builtinId="26"/>
    <cellStyle name="Énfasis6" xfId="8" builtinId="49"/>
    <cellStyle name="Hipervínculo" xfId="2" builtinId="8"/>
    <cellStyle name="Incorrecto" xfId="3" builtinId="27"/>
    <cellStyle name="Moneda" xfId="1" builtinId="4"/>
    <cellStyle name="Neutral" xfId="7" builtinId="28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131</xdr:row>
      <xdr:rowOff>57150</xdr:rowOff>
    </xdr:from>
    <xdr:to>
      <xdr:col>1</xdr:col>
      <xdr:colOff>2857500</xdr:colOff>
      <xdr:row>136</xdr:row>
      <xdr:rowOff>9525</xdr:rowOff>
    </xdr:to>
    <xdr:sp macro="" textlink="">
      <xdr:nvSpPr>
        <xdr:cNvPr id="3" name="2 CuadroTexto"/>
        <xdr:cNvSpPr txBox="1"/>
      </xdr:nvSpPr>
      <xdr:spPr>
        <a:xfrm>
          <a:off x="447675" y="31918275"/>
          <a:ext cx="30480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100"/>
            <a:t>ELABORADO:</a:t>
          </a:r>
          <a:r>
            <a:rPr lang="es-GT" sz="1100" baseline="0"/>
            <a:t> LIC. DAVID EDUARDO BARRIENTOS CALLEJAS </a:t>
          </a:r>
        </a:p>
        <a:p>
          <a:pPr algn="ctr"/>
          <a:r>
            <a:rPr lang="es-GT" sz="1100" baseline="0"/>
            <a:t>TÉCNICO DE NOMINAS</a:t>
          </a:r>
        </a:p>
        <a:p>
          <a:pPr algn="ctr"/>
          <a:r>
            <a:rPr lang="es-GT" sz="1100" baseline="0"/>
            <a:t>CONADI</a:t>
          </a:r>
          <a:endParaRPr lang="es-GT" sz="1100"/>
        </a:p>
      </xdr:txBody>
    </xdr:sp>
    <xdr:clientData/>
  </xdr:twoCellAnchor>
  <xdr:twoCellAnchor>
    <xdr:from>
      <xdr:col>7</xdr:col>
      <xdr:colOff>742950</xdr:colOff>
      <xdr:row>131</xdr:row>
      <xdr:rowOff>114300</xdr:rowOff>
    </xdr:from>
    <xdr:to>
      <xdr:col>10</xdr:col>
      <xdr:colOff>857250</xdr:colOff>
      <xdr:row>136</xdr:row>
      <xdr:rowOff>66675</xdr:rowOff>
    </xdr:to>
    <xdr:sp macro="" textlink="">
      <xdr:nvSpPr>
        <xdr:cNvPr id="4" name="3 CuadroTexto"/>
        <xdr:cNvSpPr txBox="1"/>
      </xdr:nvSpPr>
      <xdr:spPr>
        <a:xfrm>
          <a:off x="13611225" y="31975425"/>
          <a:ext cx="30480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100"/>
            <a:t>ELABORADO:</a:t>
          </a:r>
          <a:r>
            <a:rPr lang="es-GT" sz="1100" baseline="0"/>
            <a:t> LIC. ANA CONSUELO BAUTISTA </a:t>
          </a:r>
        </a:p>
        <a:p>
          <a:pPr algn="ctr"/>
          <a:r>
            <a:rPr lang="es-GT" sz="1100" baseline="0"/>
            <a:t>DIRECTORA DE RECURSOS HUMANOS </a:t>
          </a:r>
        </a:p>
        <a:p>
          <a:pPr algn="ctr"/>
          <a:r>
            <a:rPr lang="es-GT" sz="1100" baseline="0"/>
            <a:t>CONADI</a:t>
          </a:r>
          <a:endParaRPr lang="es-GT" sz="1100"/>
        </a:p>
      </xdr:txBody>
    </xdr:sp>
    <xdr:clientData/>
  </xdr:twoCellAnchor>
  <xdr:twoCellAnchor editAs="oneCell">
    <xdr:from>
      <xdr:col>0</xdr:col>
      <xdr:colOff>190500</xdr:colOff>
      <xdr:row>0</xdr:row>
      <xdr:rowOff>104775</xdr:rowOff>
    </xdr:from>
    <xdr:to>
      <xdr:col>1</xdr:col>
      <xdr:colOff>885825</xdr:colOff>
      <xdr:row>3</xdr:row>
      <xdr:rowOff>102995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333500" cy="922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auxiliarcontable@conadi.gob.gt" TargetMode="External"/><Relationship Id="rId3" Type="http://schemas.openxmlformats.org/officeDocument/2006/relationships/hyperlink" Target="mailto:kosorio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direccionplanificaci&#243;n@conadi.gob.gt" TargetMode="External"/><Relationship Id="rId2" Type="http://schemas.openxmlformats.org/officeDocument/2006/relationships/hyperlink" Target="mailto:dbarrientos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regionalcoordinador3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efaturapromotores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adi.gob.gt" TargetMode="External"/><Relationship Id="rId14" Type="http://schemas.openxmlformats.org/officeDocument/2006/relationships/hyperlink" Target="mailto:gestrada@conadi.gob.g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C88" sqref="C88"/>
    </sheetView>
  </sheetViews>
  <sheetFormatPr baseColWidth="10" defaultRowHeight="15" customHeight="1" x14ac:dyDescent="0.25"/>
  <cols>
    <col min="1" max="1" width="4.5703125" bestFit="1" customWidth="1"/>
    <col min="2" max="2" width="45.140625" customWidth="1"/>
    <col min="3" max="3" width="60.5703125" customWidth="1"/>
    <col min="4" max="4" width="60" customWidth="1"/>
  </cols>
  <sheetData>
    <row r="1" spans="1:7" s="43" customFormat="1" ht="90" customHeight="1" x14ac:dyDescent="0.25"/>
    <row r="2" spans="1:7" s="43" customFormat="1" ht="15" customHeight="1" x14ac:dyDescent="0.3">
      <c r="A2" s="45" t="s">
        <v>102</v>
      </c>
    </row>
    <row r="3" spans="1:7" s="43" customFormat="1" ht="15" customHeight="1" x14ac:dyDescent="0.3">
      <c r="A3" s="45" t="s">
        <v>103</v>
      </c>
    </row>
    <row r="4" spans="1:7" s="43" customFormat="1" ht="15" customHeight="1" x14ac:dyDescent="0.3">
      <c r="A4" s="45" t="s">
        <v>508</v>
      </c>
    </row>
    <row r="5" spans="1:7" s="43" customFormat="1" ht="15" customHeight="1" x14ac:dyDescent="0.3">
      <c r="A5" s="45" t="s">
        <v>104</v>
      </c>
    </row>
    <row r="6" spans="1:7" s="43" customFormat="1" ht="15" customHeight="1" x14ac:dyDescent="0.25">
      <c r="A6" s="36" t="s">
        <v>509</v>
      </c>
    </row>
    <row r="7" spans="1:7" s="43" customFormat="1" ht="15" customHeight="1" x14ac:dyDescent="0.3">
      <c r="A7" s="45" t="s">
        <v>227</v>
      </c>
    </row>
    <row r="8" spans="1:7" s="43" customFormat="1" ht="15" customHeight="1" x14ac:dyDescent="0.25">
      <c r="A8" s="36" t="s">
        <v>521</v>
      </c>
    </row>
    <row r="9" spans="1:7" s="43" customFormat="1" ht="15" customHeight="1" x14ac:dyDescent="0.3">
      <c r="A9" s="45" t="s">
        <v>522</v>
      </c>
    </row>
    <row r="10" spans="1:7" s="43" customFormat="1" ht="15" customHeight="1" x14ac:dyDescent="0.25"/>
    <row r="11" spans="1:7" ht="15" customHeight="1" thickBot="1" x14ac:dyDescent="0.3">
      <c r="A11" s="183" t="s">
        <v>100</v>
      </c>
      <c r="B11" s="183"/>
      <c r="C11" s="183"/>
      <c r="D11" s="183"/>
      <c r="E11" s="29"/>
      <c r="F11" s="29"/>
      <c r="G11" s="29"/>
    </row>
    <row r="12" spans="1:7" ht="15" customHeight="1" thickBot="1" x14ac:dyDescent="0.3">
      <c r="A12" s="2" t="s">
        <v>16</v>
      </c>
      <c r="B12" s="3" t="s">
        <v>0</v>
      </c>
      <c r="C12" s="34" t="s">
        <v>73</v>
      </c>
      <c r="D12" s="4" t="s">
        <v>1</v>
      </c>
    </row>
    <row r="13" spans="1:7" ht="15" customHeight="1" x14ac:dyDescent="0.3">
      <c r="A13" s="5">
        <v>1</v>
      </c>
      <c r="B13" s="7" t="s">
        <v>449</v>
      </c>
      <c r="C13" s="102" t="s">
        <v>455</v>
      </c>
      <c r="D13" s="103" t="s">
        <v>74</v>
      </c>
    </row>
    <row r="14" spans="1:7" ht="15" customHeight="1" x14ac:dyDescent="0.3">
      <c r="A14" s="6">
        <v>2</v>
      </c>
      <c r="B14" s="102" t="s">
        <v>228</v>
      </c>
      <c r="C14" s="102" t="s">
        <v>2</v>
      </c>
      <c r="D14" s="105" t="s">
        <v>74</v>
      </c>
    </row>
    <row r="15" spans="1:7" ht="15" customHeight="1" x14ac:dyDescent="0.3">
      <c r="A15" s="6">
        <v>3</v>
      </c>
      <c r="B15" s="102" t="s">
        <v>229</v>
      </c>
      <c r="C15" s="102" t="s">
        <v>240</v>
      </c>
      <c r="D15" s="105" t="s">
        <v>74</v>
      </c>
    </row>
    <row r="16" spans="1:7" ht="15" customHeight="1" x14ac:dyDescent="0.3">
      <c r="A16" s="6">
        <v>4</v>
      </c>
      <c r="B16" s="109" t="s">
        <v>450</v>
      </c>
      <c r="C16" s="102" t="s">
        <v>4</v>
      </c>
      <c r="D16" s="105" t="s">
        <v>74</v>
      </c>
    </row>
    <row r="17" spans="1:4" ht="15" customHeight="1" x14ac:dyDescent="0.3">
      <c r="A17" s="6">
        <v>5</v>
      </c>
      <c r="B17" s="102" t="s">
        <v>230</v>
      </c>
      <c r="C17" s="102" t="s">
        <v>241</v>
      </c>
      <c r="D17" s="105" t="s">
        <v>74</v>
      </c>
    </row>
    <row r="18" spans="1:4" ht="15" customHeight="1" x14ac:dyDescent="0.3">
      <c r="A18" s="6">
        <v>6</v>
      </c>
      <c r="B18" s="102" t="s">
        <v>231</v>
      </c>
      <c r="C18" s="102" t="s">
        <v>241</v>
      </c>
      <c r="D18" s="105" t="s">
        <v>74</v>
      </c>
    </row>
    <row r="19" spans="1:4" ht="15" customHeight="1" x14ac:dyDescent="0.3">
      <c r="A19" s="6">
        <v>7</v>
      </c>
      <c r="B19" s="102" t="s">
        <v>232</v>
      </c>
      <c r="C19" s="102" t="s">
        <v>13</v>
      </c>
      <c r="D19" s="105" t="s">
        <v>74</v>
      </c>
    </row>
    <row r="20" spans="1:4" ht="15" customHeight="1" x14ac:dyDescent="0.3">
      <c r="A20" s="6">
        <v>8</v>
      </c>
      <c r="B20" s="102" t="s">
        <v>233</v>
      </c>
      <c r="C20" s="102" t="s">
        <v>15</v>
      </c>
      <c r="D20" s="105" t="s">
        <v>74</v>
      </c>
    </row>
    <row r="21" spans="1:4" ht="15" customHeight="1" x14ac:dyDescent="0.3">
      <c r="A21" s="6">
        <v>9</v>
      </c>
      <c r="B21" s="102" t="s">
        <v>234</v>
      </c>
      <c r="C21" s="106" t="s">
        <v>15</v>
      </c>
      <c r="D21" s="105" t="s">
        <v>74</v>
      </c>
    </row>
    <row r="22" spans="1:4" ht="15" customHeight="1" x14ac:dyDescent="0.3">
      <c r="A22" s="6">
        <v>10</v>
      </c>
      <c r="B22" s="102" t="s">
        <v>235</v>
      </c>
      <c r="C22" s="102" t="s">
        <v>242</v>
      </c>
      <c r="D22" s="105" t="s">
        <v>74</v>
      </c>
    </row>
    <row r="23" spans="1:4" ht="15" customHeight="1" x14ac:dyDescent="0.3">
      <c r="A23" s="6">
        <v>11</v>
      </c>
      <c r="B23" s="102" t="s">
        <v>236</v>
      </c>
      <c r="C23" s="102" t="s">
        <v>5</v>
      </c>
      <c r="D23" s="105" t="s">
        <v>74</v>
      </c>
    </row>
    <row r="24" spans="1:4" ht="15" customHeight="1" x14ac:dyDescent="0.3">
      <c r="A24" s="6">
        <v>12</v>
      </c>
      <c r="B24" s="102" t="s">
        <v>237</v>
      </c>
      <c r="C24" s="102" t="s">
        <v>6</v>
      </c>
      <c r="D24" s="105" t="s">
        <v>74</v>
      </c>
    </row>
    <row r="25" spans="1:4" ht="15" customHeight="1" x14ac:dyDescent="0.3">
      <c r="A25" s="6">
        <v>13</v>
      </c>
      <c r="B25" s="102" t="s">
        <v>238</v>
      </c>
      <c r="C25" s="102" t="s">
        <v>243</v>
      </c>
      <c r="D25" s="105" t="s">
        <v>74</v>
      </c>
    </row>
    <row r="26" spans="1:4" ht="15" customHeight="1" x14ac:dyDescent="0.3">
      <c r="A26" s="6">
        <v>14</v>
      </c>
      <c r="B26" s="107" t="s">
        <v>356</v>
      </c>
      <c r="C26" s="102" t="s">
        <v>244</v>
      </c>
      <c r="D26" s="105" t="s">
        <v>74</v>
      </c>
    </row>
    <row r="27" spans="1:4" ht="15" customHeight="1" x14ac:dyDescent="0.3">
      <c r="A27" s="6">
        <v>15</v>
      </c>
      <c r="B27" s="178" t="s">
        <v>492</v>
      </c>
      <c r="C27" s="136" t="s">
        <v>245</v>
      </c>
      <c r="D27" s="105" t="s">
        <v>74</v>
      </c>
    </row>
    <row r="28" spans="1:4" ht="15" customHeight="1" thickBot="1" x14ac:dyDescent="0.35">
      <c r="A28" s="10">
        <v>16</v>
      </c>
      <c r="B28" s="107" t="s">
        <v>239</v>
      </c>
      <c r="C28" s="102" t="s">
        <v>246</v>
      </c>
      <c r="D28" s="108" t="s">
        <v>74</v>
      </c>
    </row>
    <row r="29" spans="1:4" ht="15" customHeight="1" x14ac:dyDescent="0.3">
      <c r="A29" s="25"/>
      <c r="B29" s="24"/>
      <c r="C29" s="30"/>
      <c r="D29" s="26"/>
    </row>
    <row r="30" spans="1:4" ht="15" customHeight="1" thickBot="1" x14ac:dyDescent="0.3">
      <c r="A30" s="184" t="s">
        <v>105</v>
      </c>
      <c r="B30" s="184"/>
      <c r="C30" s="184"/>
      <c r="D30" s="184"/>
    </row>
    <row r="31" spans="1:4" ht="15" customHeight="1" x14ac:dyDescent="0.25">
      <c r="A31" s="28" t="s">
        <v>16</v>
      </c>
      <c r="B31" s="11" t="s">
        <v>0</v>
      </c>
      <c r="C31" s="28" t="s">
        <v>73</v>
      </c>
      <c r="D31" s="12" t="s">
        <v>1</v>
      </c>
    </row>
    <row r="32" spans="1:4" ht="15" customHeight="1" x14ac:dyDescent="0.3">
      <c r="A32" s="179">
        <v>1</v>
      </c>
      <c r="B32" s="8" t="str">
        <f>Empleados!B32</f>
        <v>MARIA DE LOS ANGELES ZAVALA BONILLA</v>
      </c>
      <c r="C32" s="180" t="str">
        <f>Empleados!C32</f>
        <v xml:space="preserve">Subdirectora General </v>
      </c>
      <c r="D32" s="13" t="s">
        <v>71</v>
      </c>
    </row>
    <row r="33" spans="1:4" ht="15" customHeight="1" x14ac:dyDescent="0.3">
      <c r="A33" s="179">
        <v>2</v>
      </c>
      <c r="B33" s="8" t="str">
        <f>Empleados!B33</f>
        <v>ALBA GUADALUPE DEL ROSARIO HERNANDEZ S.</v>
      </c>
      <c r="C33" s="180" t="str">
        <f>Empleados!C33</f>
        <v>Asistente de Subdirección General</v>
      </c>
      <c r="D33" s="13" t="s">
        <v>71</v>
      </c>
    </row>
    <row r="34" spans="1:4" ht="15" customHeight="1" x14ac:dyDescent="0.3">
      <c r="A34" s="179">
        <v>3</v>
      </c>
      <c r="B34" s="8" t="str">
        <f>Empleados!B34</f>
        <v>NICOLAS OTONIEL RAMOS TOMA</v>
      </c>
      <c r="C34" s="180" t="str">
        <f>Empleados!C34</f>
        <v xml:space="preserve">Técnico en Auditoria </v>
      </c>
      <c r="D34" s="13" t="s">
        <v>71</v>
      </c>
    </row>
    <row r="35" spans="1:4" ht="15" customHeight="1" x14ac:dyDescent="0.3">
      <c r="A35" s="179">
        <v>4</v>
      </c>
      <c r="B35" s="8" t="str">
        <f>Empleados!B35</f>
        <v>MILDA MARILI MOSCOSO OSORIO</v>
      </c>
      <c r="C35" s="180" t="str">
        <f>Empleados!C35</f>
        <v>Técnico de Procuración</v>
      </c>
      <c r="D35" s="13" t="s">
        <v>71</v>
      </c>
    </row>
    <row r="36" spans="1:4" ht="15" customHeight="1" x14ac:dyDescent="0.3">
      <c r="A36" s="179">
        <v>5</v>
      </c>
      <c r="B36" s="8" t="str">
        <f>Empleados!B36</f>
        <v>JULIO CESAR CASTILLO MENDEZ</v>
      </c>
      <c r="C36" s="180" t="str">
        <f>Empleados!C36</f>
        <v>Asesora Jurídica</v>
      </c>
      <c r="D36" s="13" t="s">
        <v>71</v>
      </c>
    </row>
    <row r="37" spans="1:4" ht="15" customHeight="1" x14ac:dyDescent="0.3">
      <c r="A37" s="179">
        <v>6</v>
      </c>
      <c r="B37" s="8" t="str">
        <f>Empleados!B37</f>
        <v>NESTOR RACIEL MAZARIEGOS MORALES</v>
      </c>
      <c r="C37" s="180" t="str">
        <f>Empleados!C37</f>
        <v>Director de Comunicación Social y Relaciones Publicas</v>
      </c>
      <c r="D37" s="13" t="s">
        <v>71</v>
      </c>
    </row>
    <row r="38" spans="1:4" ht="15" customHeight="1" x14ac:dyDescent="0.3">
      <c r="A38" s="179">
        <v>7</v>
      </c>
      <c r="B38" s="8" t="str">
        <f>Empleados!B38</f>
        <v>VIVIAN SUSANA AJCIP PEREZ DE LIMA</v>
      </c>
      <c r="C38" s="180" t="str">
        <f>Empleados!C38</f>
        <v>Técnica de Comunicación y Prensa</v>
      </c>
      <c r="D38" s="13" t="s">
        <v>71</v>
      </c>
    </row>
    <row r="39" spans="1:4" ht="15" customHeight="1" x14ac:dyDescent="0.3">
      <c r="A39" s="179">
        <v>8</v>
      </c>
      <c r="B39" s="8" t="str">
        <f>Empleados!B39</f>
        <v>CARLOS ENRIQUE AGREDA PALMA</v>
      </c>
      <c r="C39" s="180" t="str">
        <f>Empleados!C39</f>
        <v>Técnico en Diseño Gráfico</v>
      </c>
      <c r="D39" s="13" t="s">
        <v>71</v>
      </c>
    </row>
    <row r="40" spans="1:4" ht="15" customHeight="1" x14ac:dyDescent="0.3">
      <c r="A40" s="179">
        <v>9</v>
      </c>
      <c r="B40" s="8" t="str">
        <f>Empleados!B40</f>
        <v>MIRNA ARACELY MEDINA GOMEZ</v>
      </c>
      <c r="C40" s="180" t="str">
        <f>Empleados!C40</f>
        <v>Técnico en Acceso a la Información Pública</v>
      </c>
      <c r="D40" s="13" t="s">
        <v>71</v>
      </c>
    </row>
    <row r="41" spans="1:4" ht="15" customHeight="1" x14ac:dyDescent="0.3">
      <c r="A41" s="179">
        <v>10</v>
      </c>
      <c r="B41" s="8" t="str">
        <f>Empleados!B41</f>
        <v>LORENA ANABELLA MORALES QUIROA</v>
      </c>
      <c r="C41" s="180" t="str">
        <f>Empleados!C41</f>
        <v>Directora De Planificación</v>
      </c>
      <c r="D41" s="13" t="s">
        <v>71</v>
      </c>
    </row>
    <row r="42" spans="1:4" ht="15" customHeight="1" x14ac:dyDescent="0.3">
      <c r="A42" s="179">
        <v>11</v>
      </c>
      <c r="B42" s="8" t="str">
        <f>Empleados!B42</f>
        <v>MARIANA DEL ROSARIO TEJAX FOLGAR</v>
      </c>
      <c r="C42" s="180" t="str">
        <f>Empleados!C42</f>
        <v>Técnico en Monitoreo y Evaluación</v>
      </c>
      <c r="D42" s="13" t="s">
        <v>71</v>
      </c>
    </row>
    <row r="43" spans="1:4" ht="15" customHeight="1" x14ac:dyDescent="0.3">
      <c r="A43" s="179">
        <v>12</v>
      </c>
      <c r="B43" s="8" t="str">
        <f>Empleados!B43</f>
        <v>CESAR ANTONIO MATUS LEIVA</v>
      </c>
      <c r="C43" s="180" t="str">
        <f>Empleados!C43</f>
        <v>Técnico de Planificación</v>
      </c>
      <c r="D43" s="13" t="s">
        <v>71</v>
      </c>
    </row>
    <row r="44" spans="1:4" ht="15" customHeight="1" x14ac:dyDescent="0.3">
      <c r="A44" s="179">
        <v>13</v>
      </c>
      <c r="B44" s="8" t="str">
        <f>Empleados!B44</f>
        <v>FAUSTO EMMANUEL REYES MORALES</v>
      </c>
      <c r="C44" s="180" t="str">
        <f>Empleados!C44</f>
        <v xml:space="preserve">Director Tecnico </v>
      </c>
      <c r="D44" s="13" t="s">
        <v>71</v>
      </c>
    </row>
    <row r="45" spans="1:4" ht="15" customHeight="1" x14ac:dyDescent="0.3">
      <c r="A45" s="179">
        <v>14</v>
      </c>
      <c r="B45" s="8" t="str">
        <f>Empleados!B45</f>
        <v>GILDA LIZETH ZUÑIGA</v>
      </c>
      <c r="C45" s="180" t="str">
        <f>Empleados!C45</f>
        <v>Asistente de Dirección Técnica</v>
      </c>
      <c r="D45" s="13" t="s">
        <v>71</v>
      </c>
    </row>
    <row r="46" spans="1:4" ht="15" customHeight="1" x14ac:dyDescent="0.3">
      <c r="A46" s="179">
        <v>15</v>
      </c>
      <c r="B46" s="8" t="str">
        <f>Empleados!B46</f>
        <v>TERESA DE JESUS CORADO GODOY</v>
      </c>
      <c r="C46" s="180" t="str">
        <f>Empleados!C46</f>
        <v>Asistente Secretarial de Subsectores</v>
      </c>
      <c r="D46" s="13" t="s">
        <v>71</v>
      </c>
    </row>
    <row r="47" spans="1:4" ht="15" customHeight="1" x14ac:dyDescent="0.3">
      <c r="A47" s="179">
        <v>16</v>
      </c>
      <c r="B47" s="8" t="str">
        <f>Empleados!B47</f>
        <v>RAUL AUGUSTO CASTRO REYES</v>
      </c>
      <c r="C47" s="180" t="str">
        <f>Empleados!C47</f>
        <v>Coordinador Técnico</v>
      </c>
      <c r="D47" s="13" t="s">
        <v>71</v>
      </c>
    </row>
    <row r="48" spans="1:4" ht="15" customHeight="1" x14ac:dyDescent="0.3">
      <c r="A48" s="179">
        <v>17</v>
      </c>
      <c r="B48" s="8" t="str">
        <f>Empleados!B48</f>
        <v>JESSICA IVETTE MARROQUIN GOMEZ</v>
      </c>
      <c r="C48" s="180" t="str">
        <f>Empleados!C48</f>
        <v>Jefe del Departamento de Incidencia Politica</v>
      </c>
      <c r="D48" s="13" t="s">
        <v>71</v>
      </c>
    </row>
    <row r="49" spans="1:4" ht="15" customHeight="1" x14ac:dyDescent="0.3">
      <c r="A49" s="179">
        <v>18</v>
      </c>
      <c r="B49" s="8" t="str">
        <f>Empleados!B49</f>
        <v>DOLMARI PAMELA NICOLAS MICULAX</v>
      </c>
      <c r="C49" s="180" t="str">
        <f>Empleados!C49</f>
        <v>Tecnico del Departamento de Incidencia Politica</v>
      </c>
      <c r="D49" s="13" t="s">
        <v>71</v>
      </c>
    </row>
    <row r="50" spans="1:4" ht="15" customHeight="1" x14ac:dyDescent="0.3">
      <c r="A50" s="179">
        <v>19</v>
      </c>
      <c r="B50" s="8" t="str">
        <f>Empleados!B50</f>
        <v>DOMINIQUE RODRIGUEZ CIFUENTES</v>
      </c>
      <c r="C50" s="180" t="str">
        <f>Empleados!C50</f>
        <v>Técnico del Departamento de Incidencia Politica</v>
      </c>
      <c r="D50" s="13" t="s">
        <v>71</v>
      </c>
    </row>
    <row r="51" spans="1:4" ht="15" customHeight="1" x14ac:dyDescent="0.3">
      <c r="A51" s="179">
        <v>20</v>
      </c>
      <c r="B51" s="8" t="str">
        <f>Empleados!B51</f>
        <v>YOSELIN MARIELA QUIROA MATEO</v>
      </c>
      <c r="C51" s="180" t="str">
        <f>Empleados!C51</f>
        <v>Asistente Secretarial del Departamento de Incidencia Politica</v>
      </c>
      <c r="D51" s="13" t="s">
        <v>71</v>
      </c>
    </row>
    <row r="52" spans="1:4" ht="15" customHeight="1" x14ac:dyDescent="0.3">
      <c r="A52" s="179">
        <v>21</v>
      </c>
      <c r="B52" s="8" t="str">
        <f>Empleados!B52</f>
        <v>VACANTE</v>
      </c>
      <c r="C52" s="180" t="str">
        <f>Empleados!C52</f>
        <v>Jefe del Departamento de ParticipaciónCiudadana</v>
      </c>
      <c r="D52" s="13" t="s">
        <v>71</v>
      </c>
    </row>
    <row r="53" spans="1:4" ht="15" customHeight="1" x14ac:dyDescent="0.3">
      <c r="A53" s="179">
        <v>22</v>
      </c>
      <c r="B53" s="8" t="str">
        <f>Empleados!B53</f>
        <v>SONIA MARIBEL HERRERA CHAVEZ</v>
      </c>
      <c r="C53" s="180" t="str">
        <f>Empleados!C53</f>
        <v>Asistente Secretarial del Departamento de Participación Ciudadana</v>
      </c>
      <c r="D53" s="13" t="s">
        <v>71</v>
      </c>
    </row>
    <row r="54" spans="1:4" ht="15" customHeight="1" x14ac:dyDescent="0.3">
      <c r="A54" s="179">
        <v>23</v>
      </c>
      <c r="B54" s="8" t="str">
        <f>Empleados!B54</f>
        <v>TREACY MARYNEZ ZEPEDA GALINDO</v>
      </c>
      <c r="C54" s="180" t="str">
        <f>Empleados!C54</f>
        <v xml:space="preserve">Técnico del Departamento de Justicia y Seguridad Ciudadana </v>
      </c>
      <c r="D54" s="13" t="s">
        <v>71</v>
      </c>
    </row>
    <row r="55" spans="1:4" ht="15" customHeight="1" x14ac:dyDescent="0.3">
      <c r="A55" s="179">
        <v>24</v>
      </c>
      <c r="B55" s="8" t="str">
        <f>Empleados!B55</f>
        <v>CARMEN ESMERALDA LIMA JOGE</v>
      </c>
      <c r="C55" s="180" t="str">
        <f>Empleados!C55</f>
        <v xml:space="preserve">Asistente Secretarial Justicia y Seguridad Ciudadana </v>
      </c>
      <c r="D55" s="13" t="s">
        <v>71</v>
      </c>
    </row>
    <row r="56" spans="1:4" ht="15" customHeight="1" x14ac:dyDescent="0.3">
      <c r="A56" s="179">
        <v>25</v>
      </c>
      <c r="B56" s="8" t="str">
        <f>Empleados!B56</f>
        <v>PEDRO DANILO TOLEDO HERNANDEZ</v>
      </c>
      <c r="C56" s="180" t="str">
        <f>Empleados!C56</f>
        <v>Jefe del Departamento de Justicia y Seguridad Ciudadana</v>
      </c>
      <c r="D56" s="13" t="s">
        <v>71</v>
      </c>
    </row>
    <row r="57" spans="1:4" ht="15" customHeight="1" x14ac:dyDescent="0.3">
      <c r="A57" s="179">
        <v>26</v>
      </c>
      <c r="B57" s="8" t="str">
        <f>Empleados!B57</f>
        <v xml:space="preserve">LESVIA FLORES SAMAYOA </v>
      </c>
      <c r="C57" s="180" t="str">
        <f>Empleados!C57</f>
        <v>Promotor Santa Rosa</v>
      </c>
      <c r="D57" s="13" t="s">
        <v>71</v>
      </c>
    </row>
    <row r="58" spans="1:4" ht="15" customHeight="1" x14ac:dyDescent="0.3">
      <c r="A58" s="179">
        <v>27</v>
      </c>
      <c r="B58" s="8" t="str">
        <f>Empleados!B58</f>
        <v>SILVIA CRISTINA LOPEZ CAPIR</v>
      </c>
      <c r="C58" s="180" t="str">
        <f>Empleados!C58</f>
        <v>Promotor Cimaltenango</v>
      </c>
      <c r="D58" s="13" t="s">
        <v>71</v>
      </c>
    </row>
    <row r="59" spans="1:4" ht="15" customHeight="1" x14ac:dyDescent="0.3">
      <c r="A59" s="179">
        <v>28</v>
      </c>
      <c r="B59" s="8" t="str">
        <f>Empleados!B59</f>
        <v>ADELAIDA HERNANDEZ MORALES</v>
      </c>
      <c r="C59" s="180" t="str">
        <f>Empleados!C59</f>
        <v>Promotora Quetzaltenago</v>
      </c>
      <c r="D59" s="13" t="s">
        <v>71</v>
      </c>
    </row>
    <row r="60" spans="1:4" ht="15" customHeight="1" x14ac:dyDescent="0.3">
      <c r="A60" s="179">
        <v>29</v>
      </c>
      <c r="B60" s="8" t="str">
        <f>Empleados!B60</f>
        <v>EVELYN JANETH SALAZAR SAENZ</v>
      </c>
      <c r="C60" s="180" t="str">
        <f>Empleados!C60</f>
        <v>Promotor Solola</v>
      </c>
      <c r="D60" s="13" t="s">
        <v>71</v>
      </c>
    </row>
    <row r="61" spans="1:4" ht="15" customHeight="1" x14ac:dyDescent="0.3">
      <c r="A61" s="179">
        <v>30</v>
      </c>
      <c r="B61" s="8" t="str">
        <f>Empleados!B61</f>
        <v>DULCE ESMERALDA ZUÑIGA ESTRADA DE LOPEZ</v>
      </c>
      <c r="C61" s="180" t="str">
        <f>Empleados!C61</f>
        <v>Promotora Peten</v>
      </c>
      <c r="D61" s="13" t="s">
        <v>71</v>
      </c>
    </row>
    <row r="62" spans="1:4" ht="15" customHeight="1" x14ac:dyDescent="0.3">
      <c r="A62" s="179">
        <v>31</v>
      </c>
      <c r="B62" s="8" t="str">
        <f>Empleados!B62</f>
        <v>DIEGO ALBERTO LLARENA FERNANDEZ</v>
      </c>
      <c r="C62" s="180" t="str">
        <f>Empleados!C62</f>
        <v>Promotor Totonicapan</v>
      </c>
      <c r="D62" s="13" t="s">
        <v>71</v>
      </c>
    </row>
    <row r="63" spans="1:4" ht="15" customHeight="1" x14ac:dyDescent="0.3">
      <c r="A63" s="179">
        <v>32</v>
      </c>
      <c r="B63" s="8" t="str">
        <f>Empleados!B63</f>
        <v>BYRON ENRIQUE VILLANUEVA GONZALEZ</v>
      </c>
      <c r="C63" s="180" t="str">
        <f>Empleados!C63</f>
        <v>Promotor Alta verapaz</v>
      </c>
      <c r="D63" s="13" t="s">
        <v>71</v>
      </c>
    </row>
    <row r="64" spans="1:4" ht="15" customHeight="1" x14ac:dyDescent="0.3">
      <c r="A64" s="179">
        <v>33</v>
      </c>
      <c r="B64" s="8" t="str">
        <f>Empleados!B64</f>
        <v>BYRON EDUARDO SOLOMAN HERNANDEZ</v>
      </c>
      <c r="C64" s="180" t="str">
        <f>Empleados!C64</f>
        <v>Promotor Baja Verapaz</v>
      </c>
      <c r="D64" s="13" t="s">
        <v>71</v>
      </c>
    </row>
    <row r="65" spans="1:4" ht="15" customHeight="1" x14ac:dyDescent="0.3">
      <c r="A65" s="179">
        <v>34</v>
      </c>
      <c r="B65" s="8" t="str">
        <f>Empleados!B65</f>
        <v>FRANCISCO AGUILAR JIMON</v>
      </c>
      <c r="C65" s="180" t="str">
        <f>Empleados!C65</f>
        <v>Promotor Quiche</v>
      </c>
      <c r="D65" s="13" t="s">
        <v>71</v>
      </c>
    </row>
    <row r="66" spans="1:4" ht="15" customHeight="1" x14ac:dyDescent="0.3">
      <c r="A66" s="179">
        <v>35</v>
      </c>
      <c r="B66" s="8" t="str">
        <f>Empleados!B66</f>
        <v>HECTOR OSWALDO SOSA ORTIZ</v>
      </c>
      <c r="C66" s="180" t="str">
        <f>Empleados!C66</f>
        <v>Promotor Zacapa</v>
      </c>
      <c r="D66" s="13" t="s">
        <v>71</v>
      </c>
    </row>
    <row r="67" spans="1:4" ht="15" customHeight="1" x14ac:dyDescent="0.3">
      <c r="A67" s="179">
        <v>36</v>
      </c>
      <c r="B67" s="8" t="str">
        <f>Empleados!B67</f>
        <v>MANUEL ESTUARDO VELASQUEZ VICENTE</v>
      </c>
      <c r="C67" s="180" t="str">
        <f>Empleados!C67</f>
        <v>Promotor Sacatepequez</v>
      </c>
      <c r="D67" s="13" t="s">
        <v>71</v>
      </c>
    </row>
    <row r="68" spans="1:4" ht="15" customHeight="1" x14ac:dyDescent="0.3">
      <c r="A68" s="179">
        <v>37</v>
      </c>
      <c r="B68" s="8" t="str">
        <f>Empleados!B68</f>
        <v>SELMAN MANFREDO BARRIOS DIAZ</v>
      </c>
      <c r="C68" s="180" t="str">
        <f>Empleados!C68</f>
        <v>Promotor San Marcos</v>
      </c>
      <c r="D68" s="13" t="s">
        <v>71</v>
      </c>
    </row>
    <row r="69" spans="1:4" ht="15" customHeight="1" x14ac:dyDescent="0.3">
      <c r="A69" s="179">
        <v>38</v>
      </c>
      <c r="B69" s="8" t="str">
        <f>Empleados!B69</f>
        <v>PEDRO FRANCISCO PATZAL CRUZ</v>
      </c>
      <c r="C69" s="180" t="str">
        <f>Empleados!C69</f>
        <v>Promotor Escuintla</v>
      </c>
      <c r="D69" s="13" t="s">
        <v>71</v>
      </c>
    </row>
    <row r="70" spans="1:4" ht="15" customHeight="1" x14ac:dyDescent="0.3">
      <c r="A70" s="179">
        <v>39</v>
      </c>
      <c r="B70" s="8" t="str">
        <f>Empleados!B70</f>
        <v>ADRIANA LUDMILA ALVARADO ESPAÑA</v>
      </c>
      <c r="C70" s="180" t="str">
        <f>Empleados!C70</f>
        <v>Promotor Chiquimula</v>
      </c>
      <c r="D70" s="13" t="s">
        <v>71</v>
      </c>
    </row>
    <row r="71" spans="1:4" ht="15" customHeight="1" x14ac:dyDescent="0.3">
      <c r="A71" s="179">
        <v>40</v>
      </c>
      <c r="B71" s="8" t="str">
        <f>Empleados!B71</f>
        <v>KARINA MARIBEL ALVARADO MORENO</v>
      </c>
      <c r="C71" s="180" t="str">
        <f>Empleados!C71</f>
        <v>Promotor Huehuetenango</v>
      </c>
      <c r="D71" s="13" t="s">
        <v>71</v>
      </c>
    </row>
    <row r="72" spans="1:4" ht="15" customHeight="1" x14ac:dyDescent="0.3">
      <c r="A72" s="179">
        <v>41</v>
      </c>
      <c r="B72" s="8" t="str">
        <f>Empleados!B72</f>
        <v>SILVIA CONSUELO ALAY CARRILLO</v>
      </c>
      <c r="C72" s="180" t="str">
        <f>Empleados!C72</f>
        <v>Promotor Jutiapa</v>
      </c>
      <c r="D72" s="13" t="s">
        <v>71</v>
      </c>
    </row>
    <row r="73" spans="1:4" ht="15" customHeight="1" x14ac:dyDescent="0.3">
      <c r="A73" s="179">
        <v>42</v>
      </c>
      <c r="B73" s="8" t="str">
        <f>Empleados!B73</f>
        <v>MARIA PEREZ CHAY</v>
      </c>
      <c r="C73" s="180" t="str">
        <f>Empleados!C73</f>
        <v>Promotor  Suchitepequez</v>
      </c>
      <c r="D73" s="13" t="s">
        <v>71</v>
      </c>
    </row>
    <row r="74" spans="1:4" ht="15" customHeight="1" x14ac:dyDescent="0.3">
      <c r="A74" s="179">
        <v>43</v>
      </c>
      <c r="B74" s="8" t="str">
        <f>Empleados!B74</f>
        <v>GLORIA AMPARO GUZMAN RODRIGUEZ</v>
      </c>
      <c r="C74" s="180" t="str">
        <f>Empleados!C74</f>
        <v xml:space="preserve">Promotor  Retalhuleu </v>
      </c>
      <c r="D74" s="13" t="s">
        <v>71</v>
      </c>
    </row>
    <row r="75" spans="1:4" ht="15" customHeight="1" x14ac:dyDescent="0.3">
      <c r="A75" s="179">
        <v>44</v>
      </c>
      <c r="B75" s="8" t="str">
        <f>Empleados!B75</f>
        <v>SUSANA RUBIDIA CAMPOS SICAN</v>
      </c>
      <c r="C75" s="180" t="str">
        <f>Empleados!C75</f>
        <v>Promotor Jalapa</v>
      </c>
      <c r="D75" s="13" t="s">
        <v>71</v>
      </c>
    </row>
    <row r="76" spans="1:4" ht="15" customHeight="1" x14ac:dyDescent="0.3">
      <c r="A76" s="179">
        <v>45</v>
      </c>
      <c r="B76" s="8" t="str">
        <f>Empleados!B76</f>
        <v>THALIA LETICIA HIDALGO ALDANA</v>
      </c>
      <c r="C76" s="180" t="str">
        <f>Empleados!C76</f>
        <v>Promotor Guatemala El Progreso</v>
      </c>
      <c r="D76" s="13" t="s">
        <v>71</v>
      </c>
    </row>
    <row r="77" spans="1:4" ht="15" customHeight="1" x14ac:dyDescent="0.3">
      <c r="A77" s="179">
        <v>46</v>
      </c>
      <c r="B77" s="8" t="str">
        <f>Empleados!B77</f>
        <v>ROEL ONELIO ACEITUNO RAMIREZ</v>
      </c>
      <c r="C77" s="180" t="str">
        <f>Empleados!C77</f>
        <v>Promotor Izabal</v>
      </c>
      <c r="D77" s="13" t="s">
        <v>71</v>
      </c>
    </row>
    <row r="78" spans="1:4" ht="15" customHeight="1" x14ac:dyDescent="0.3">
      <c r="A78" s="179">
        <v>47</v>
      </c>
      <c r="B78" s="8" t="str">
        <f>Empleados!B78</f>
        <v>ANA CAROLINA MORALES FUENTES</v>
      </c>
      <c r="C78" s="180" t="str">
        <f>Empleados!C78</f>
        <v>Asistente de Promotores</v>
      </c>
      <c r="D78" s="13" t="s">
        <v>71</v>
      </c>
    </row>
    <row r="79" spans="1:4" ht="15" customHeight="1" x14ac:dyDescent="0.3">
      <c r="A79" s="179">
        <v>48</v>
      </c>
      <c r="B79" s="8" t="str">
        <f>Empleados!B79</f>
        <v>LEYDY AZUCENA DEL ROSARIO GONZALEZ MUÑOZ</v>
      </c>
      <c r="C79" s="180" t="str">
        <f>Empleados!C79</f>
        <v>Asistente de Promotores</v>
      </c>
      <c r="D79" s="13" t="s">
        <v>71</v>
      </c>
    </row>
    <row r="80" spans="1:4" ht="15" customHeight="1" x14ac:dyDescent="0.3">
      <c r="A80" s="179">
        <v>49</v>
      </c>
      <c r="B80" s="8" t="str">
        <f>Empleados!B80</f>
        <v>ALEX HIPOLITO TZIB CHUB</v>
      </c>
      <c r="C80" s="180" t="str">
        <f>Empleados!C80</f>
        <v>Coordinador Regional</v>
      </c>
      <c r="D80" s="13" t="s">
        <v>71</v>
      </c>
    </row>
    <row r="81" spans="1:4" ht="15" customHeight="1" x14ac:dyDescent="0.3">
      <c r="A81" s="179">
        <v>50</v>
      </c>
      <c r="B81" s="8" t="str">
        <f>Empleados!B81</f>
        <v>ANDREA MARÍA DE LA ASUNCIÓN GARCÍA</v>
      </c>
      <c r="C81" s="180" t="str">
        <f>Empleados!C81</f>
        <v xml:space="preserve">Jefa del Departamento de Promotores </v>
      </c>
      <c r="D81" s="13" t="s">
        <v>71</v>
      </c>
    </row>
    <row r="82" spans="1:4" ht="15" customHeight="1" x14ac:dyDescent="0.3">
      <c r="A82" s="179">
        <v>51</v>
      </c>
      <c r="B82" s="8" t="str">
        <f>Empleados!B82</f>
        <v>WUILIAN VALENTIN GUAMUCH TACATIC</v>
      </c>
      <c r="C82" s="180" t="str">
        <f>Empleados!C82</f>
        <v>Coordinador Regional</v>
      </c>
      <c r="D82" s="13" t="s">
        <v>71</v>
      </c>
    </row>
    <row r="83" spans="1:4" ht="15" customHeight="1" x14ac:dyDescent="0.3">
      <c r="A83" s="179">
        <v>52</v>
      </c>
      <c r="B83" s="8" t="str">
        <f>Empleados!B83</f>
        <v>KAREN XIOMARA CASTILLO AJCU</v>
      </c>
      <c r="C83" s="180" t="str">
        <f>Empleados!C83</f>
        <v>Coordinador Regional</v>
      </c>
      <c r="D83" s="13" t="s">
        <v>71</v>
      </c>
    </row>
    <row r="84" spans="1:4" ht="15" customHeight="1" x14ac:dyDescent="0.3">
      <c r="A84" s="179">
        <v>53</v>
      </c>
      <c r="B84" s="8" t="str">
        <f>Empleados!B84</f>
        <v>ROSITA ARACELY CHILE PEREZ</v>
      </c>
      <c r="C84" s="180" t="str">
        <f>Empleados!C84</f>
        <v>Coordinador Regional</v>
      </c>
      <c r="D84" s="13" t="s">
        <v>71</v>
      </c>
    </row>
    <row r="85" spans="1:4" ht="15" customHeight="1" x14ac:dyDescent="0.3">
      <c r="A85" s="179">
        <v>54</v>
      </c>
      <c r="B85" s="8" t="str">
        <f>Empleados!B85</f>
        <v>ESTEBAN ALEXANDER GOMEZ TOJ</v>
      </c>
      <c r="C85" s="180" t="str">
        <f>Empleados!C85</f>
        <v>Jefe del Departamento de Desarrollo de Investigación y Análisis de la Información</v>
      </c>
      <c r="D85" s="13" t="s">
        <v>71</v>
      </c>
    </row>
    <row r="86" spans="1:4" ht="15" customHeight="1" x14ac:dyDescent="0.3">
      <c r="A86" s="179">
        <v>55</v>
      </c>
      <c r="B86" s="8" t="str">
        <f>Empleados!B86</f>
        <v>JUAN PABLO ARREOLA ROSALES</v>
      </c>
      <c r="C86" s="180" t="str">
        <f>Empleados!C86</f>
        <v>Técnico(a) en Manejo de Datos Estadísticos</v>
      </c>
      <c r="D86" s="13" t="s">
        <v>71</v>
      </c>
    </row>
    <row r="87" spans="1:4" ht="15" customHeight="1" x14ac:dyDescent="0.3">
      <c r="A87" s="179">
        <v>56</v>
      </c>
      <c r="B87" s="8" t="str">
        <f>Empleados!B87</f>
        <v>JORGE MARIO LOARCA GARCIA</v>
      </c>
      <c r="C87" s="180" t="str">
        <f>Empleados!C87</f>
        <v>Administrador del Centro de Documentación</v>
      </c>
      <c r="D87" s="13" t="s">
        <v>71</v>
      </c>
    </row>
    <row r="88" spans="1:4" ht="15" customHeight="1" x14ac:dyDescent="0.3">
      <c r="A88" s="179">
        <v>57</v>
      </c>
      <c r="B88" s="8" t="str">
        <f>Empleados!B89</f>
        <v>ANA MARIA ALVARADO GARCIA</v>
      </c>
      <c r="C88" s="180" t="str">
        <f>Empleados!C89</f>
        <v>Tecnica de Gestión y Cooperación</v>
      </c>
      <c r="D88" s="13" t="s">
        <v>71</v>
      </c>
    </row>
    <row r="89" spans="1:4" ht="15" customHeight="1" x14ac:dyDescent="0.3">
      <c r="A89" s="179">
        <v>58</v>
      </c>
      <c r="B89" s="8" t="s">
        <v>110</v>
      </c>
      <c r="C89" s="180" t="str">
        <f>Empleados!C88</f>
        <v>Encargada de la Unidad de Genero</v>
      </c>
      <c r="D89" s="13" t="s">
        <v>71</v>
      </c>
    </row>
    <row r="90" spans="1:4" ht="15" customHeight="1" x14ac:dyDescent="0.3">
      <c r="A90" s="179">
        <v>59</v>
      </c>
      <c r="B90" s="8" t="str">
        <f>Empleados!B90</f>
        <v>HORALDA MARILIS AGUILAR LÓPEZ</v>
      </c>
      <c r="C90" s="180" t="str">
        <f>Empleados!C90</f>
        <v>Directora Administrativa</v>
      </c>
      <c r="D90" s="13" t="s">
        <v>71</v>
      </c>
    </row>
    <row r="91" spans="1:4" ht="15" customHeight="1" x14ac:dyDescent="0.3">
      <c r="A91" s="179">
        <v>60</v>
      </c>
      <c r="B91" s="8" t="str">
        <f>Empleados!B91</f>
        <v>NYDIA BRENNY RAMIREZ QUIROA</v>
      </c>
      <c r="C91" s="180" t="str">
        <f>Empleados!C91</f>
        <v>Asistente Administrativa</v>
      </c>
      <c r="D91" s="13" t="s">
        <v>71</v>
      </c>
    </row>
    <row r="92" spans="1:4" ht="15" customHeight="1" x14ac:dyDescent="0.3">
      <c r="A92" s="179">
        <v>61</v>
      </c>
      <c r="B92" s="8" t="str">
        <f>Empleados!B92</f>
        <v>FRANCISCA JOVANA AGUILAR ARIAS</v>
      </c>
      <c r="C92" s="180" t="str">
        <f>Empleados!C92</f>
        <v>Recepcionista</v>
      </c>
      <c r="D92" s="13" t="s">
        <v>71</v>
      </c>
    </row>
    <row r="93" spans="1:4" ht="15" customHeight="1" x14ac:dyDescent="0.3">
      <c r="A93" s="179">
        <v>62</v>
      </c>
      <c r="B93" s="8" t="str">
        <f>Empleados!B93</f>
        <v>EVELYN ELIZABETH DE LEON FIGUEROA</v>
      </c>
      <c r="C93" s="180" t="str">
        <f>Empleados!C93</f>
        <v>Técnica de Compras</v>
      </c>
      <c r="D93" s="13" t="s">
        <v>71</v>
      </c>
    </row>
    <row r="94" spans="1:4" ht="15" customHeight="1" x14ac:dyDescent="0.3">
      <c r="A94" s="179">
        <v>63</v>
      </c>
      <c r="B94" s="8" t="str">
        <f>Empleados!B94</f>
        <v>HENRY EDUARDO MANCHAME CRUZ</v>
      </c>
      <c r="C94" s="180" t="str">
        <f>Empleados!C94</f>
        <v>Auxiliar de Compras</v>
      </c>
      <c r="D94" s="13" t="s">
        <v>71</v>
      </c>
    </row>
    <row r="95" spans="1:4" ht="15" customHeight="1" x14ac:dyDescent="0.3">
      <c r="A95" s="179">
        <v>64</v>
      </c>
      <c r="B95" s="8" t="str">
        <f>Empleados!B95</f>
        <v>JOSE DAVID ALVARADO COLINDRES</v>
      </c>
      <c r="C95" s="180" t="str">
        <f>Empleados!C95</f>
        <v>Auxiliar de Compras</v>
      </c>
      <c r="D95" s="13" t="s">
        <v>71</v>
      </c>
    </row>
    <row r="96" spans="1:4" ht="15" customHeight="1" x14ac:dyDescent="0.3">
      <c r="A96" s="179">
        <v>65</v>
      </c>
      <c r="B96" s="8" t="str">
        <f>Empleados!B96</f>
        <v xml:space="preserve">JOSE ANTONIO ESTRADA FRANCO </v>
      </c>
      <c r="C96" s="180" t="str">
        <f>Empleados!C96</f>
        <v>Técnico de Informatica</v>
      </c>
      <c r="D96" s="13" t="s">
        <v>71</v>
      </c>
    </row>
    <row r="97" spans="1:4" ht="15" customHeight="1" x14ac:dyDescent="0.3">
      <c r="A97" s="179">
        <v>66</v>
      </c>
      <c r="B97" s="8" t="str">
        <f>Empleados!B97</f>
        <v>FREDY JOEL GONZALEZ MONTENEGRO</v>
      </c>
      <c r="C97" s="180" t="str">
        <f>Empleados!C97</f>
        <v>Piloto</v>
      </c>
      <c r="D97" s="13" t="s">
        <v>71</v>
      </c>
    </row>
    <row r="98" spans="1:4" ht="15" customHeight="1" x14ac:dyDescent="0.3">
      <c r="A98" s="179">
        <v>67</v>
      </c>
      <c r="B98" s="8" t="str">
        <f>Empleados!B98</f>
        <v>JOSUE VALDEMAR MARTIN HURTADO</v>
      </c>
      <c r="C98" s="180" t="str">
        <f>Empleados!C98</f>
        <v>Piloto</v>
      </c>
      <c r="D98" s="13" t="s">
        <v>71</v>
      </c>
    </row>
    <row r="99" spans="1:4" ht="15" customHeight="1" x14ac:dyDescent="0.3">
      <c r="A99" s="179">
        <v>68</v>
      </c>
      <c r="B99" s="8" t="str">
        <f>Empleados!B99</f>
        <v>MELVYN ADILIO GRAMAJO GAMEZ</v>
      </c>
      <c r="C99" s="180" t="str">
        <f>Empleados!C99</f>
        <v>Piloto</v>
      </c>
      <c r="D99" s="13" t="s">
        <v>71</v>
      </c>
    </row>
    <row r="100" spans="1:4" ht="15" customHeight="1" x14ac:dyDescent="0.3">
      <c r="A100" s="179">
        <v>69</v>
      </c>
      <c r="B100" s="8" t="str">
        <f>Empleados!B100</f>
        <v>SERGIO MANOLO PINEDA CASTELLANOS</v>
      </c>
      <c r="C100" s="180" t="str">
        <f>Empleados!C100</f>
        <v>Piloto</v>
      </c>
      <c r="D100" s="13" t="s">
        <v>71</v>
      </c>
    </row>
    <row r="101" spans="1:4" ht="15" customHeight="1" x14ac:dyDescent="0.3">
      <c r="A101" s="179">
        <v>70</v>
      </c>
      <c r="B101" s="8" t="str">
        <f>Empleados!B101</f>
        <v>EBER LEVI MONROY CHAVEZ</v>
      </c>
      <c r="C101" s="180" t="str">
        <f>Empleados!C101</f>
        <v>Mensajero</v>
      </c>
      <c r="D101" s="13" t="s">
        <v>71</v>
      </c>
    </row>
    <row r="102" spans="1:4" ht="15" customHeight="1" x14ac:dyDescent="0.3">
      <c r="A102" s="179">
        <v>71</v>
      </c>
      <c r="B102" s="8" t="str">
        <f>Empleados!B102</f>
        <v>LUIS ALFREDO ROLDAN MEJIA</v>
      </c>
      <c r="C102" s="180" t="str">
        <f>Empleados!C102</f>
        <v>Trabajador Especializado en Servicios Generales</v>
      </c>
      <c r="D102" s="13" t="s">
        <v>71</v>
      </c>
    </row>
    <row r="103" spans="1:4" ht="15" customHeight="1" x14ac:dyDescent="0.3">
      <c r="A103" s="179">
        <v>72</v>
      </c>
      <c r="B103" s="8" t="str">
        <f>Empleados!B103</f>
        <v>ANA ELIDA YUMAN BARRIOS</v>
      </c>
      <c r="C103" s="180" t="str">
        <f>Empleados!C103</f>
        <v>Encargada de Servicios Generales</v>
      </c>
      <c r="D103" s="13" t="s">
        <v>71</v>
      </c>
    </row>
    <row r="104" spans="1:4" ht="15" customHeight="1" x14ac:dyDescent="0.3">
      <c r="A104" s="179">
        <v>73</v>
      </c>
      <c r="B104" s="8" t="str">
        <f>Empleados!B104</f>
        <v>PABLO MANUEL ANDRADE JACOBO</v>
      </c>
      <c r="C104" s="180" t="str">
        <f>Empleados!C104</f>
        <v>Guardian Diurno</v>
      </c>
      <c r="D104" s="13" t="s">
        <v>71</v>
      </c>
    </row>
    <row r="105" spans="1:4" ht="15" customHeight="1" x14ac:dyDescent="0.3">
      <c r="A105" s="179">
        <v>74</v>
      </c>
      <c r="B105" s="8" t="str">
        <f>Empleados!B105</f>
        <v>SANTIAGO JAVIER VICENTE POROJ</v>
      </c>
      <c r="C105" s="180" t="str">
        <f>Empleados!C105</f>
        <v>Guardián</v>
      </c>
      <c r="D105" s="13" t="s">
        <v>71</v>
      </c>
    </row>
    <row r="106" spans="1:4" ht="15" customHeight="1" x14ac:dyDescent="0.3">
      <c r="A106" s="179">
        <v>75</v>
      </c>
      <c r="B106" s="8" t="str">
        <f>Empleados!B106</f>
        <v>QUEVIN BLADIMIR VASQUEZ COLAJ</v>
      </c>
      <c r="C106" s="180" t="str">
        <f>Empleados!C106</f>
        <v>Técnico de Archivo</v>
      </c>
      <c r="D106" s="13" t="s">
        <v>71</v>
      </c>
    </row>
    <row r="107" spans="1:4" ht="15" customHeight="1" x14ac:dyDescent="0.3">
      <c r="A107" s="179">
        <v>76</v>
      </c>
      <c r="B107" s="8" t="str">
        <f>Empleados!B107</f>
        <v>JORGE LEONEL BORRAYO HERNANDEZ</v>
      </c>
      <c r="C107" s="180" t="str">
        <f>Empleados!C107</f>
        <v>Técnico del Centro de Costo</v>
      </c>
      <c r="D107" s="13" t="s">
        <v>71</v>
      </c>
    </row>
    <row r="108" spans="1:4" ht="15" customHeight="1" x14ac:dyDescent="0.3">
      <c r="A108" s="179">
        <v>77</v>
      </c>
      <c r="B108" s="8" t="str">
        <f>Empleados!B108</f>
        <v>HEIDY FLORIDALMA SAJBIN CALI</v>
      </c>
      <c r="C108" s="180" t="str">
        <f>Empleados!C108</f>
        <v>Técnica de presupuesto</v>
      </c>
      <c r="D108" s="13" t="s">
        <v>71</v>
      </c>
    </row>
    <row r="109" spans="1:4" ht="15" customHeight="1" x14ac:dyDescent="0.3">
      <c r="A109" s="179">
        <v>78</v>
      </c>
      <c r="B109" s="8" t="str">
        <f>Empleados!B109</f>
        <v>MANUEL EUSEBIO NORATO GUTIERREZ</v>
      </c>
      <c r="C109" s="180" t="str">
        <f>Empleados!C109</f>
        <v>Auxiliar de Contabilidad</v>
      </c>
      <c r="D109" s="13" t="s">
        <v>71</v>
      </c>
    </row>
    <row r="110" spans="1:4" ht="15" customHeight="1" x14ac:dyDescent="0.3">
      <c r="A110" s="179">
        <v>79</v>
      </c>
      <c r="B110" s="8" t="str">
        <f>Empleados!B110</f>
        <v>MARIO ESTUARDO CABNAL</v>
      </c>
      <c r="C110" s="180" t="str">
        <f>Empleados!C110</f>
        <v>Tesorero</v>
      </c>
      <c r="D110" s="13" t="s">
        <v>71</v>
      </c>
    </row>
    <row r="111" spans="1:4" ht="15" customHeight="1" x14ac:dyDescent="0.3">
      <c r="A111" s="179">
        <v>80</v>
      </c>
      <c r="B111" s="8" t="str">
        <f>Empleados!B111</f>
        <v>FRANCISCO TUNCHE TOSCANO</v>
      </c>
      <c r="C111" s="180" t="str">
        <f>Empleados!C111</f>
        <v>Auxiliar de Tesoreria</v>
      </c>
      <c r="D111" s="13" t="s">
        <v>71</v>
      </c>
    </row>
    <row r="112" spans="1:4" ht="15" customHeight="1" x14ac:dyDescent="0.3">
      <c r="A112" s="179">
        <v>81</v>
      </c>
      <c r="B112" s="8" t="str">
        <f>Empleados!B112</f>
        <v>GRECIA STEPHANNIA ESTRADA CASTILLO</v>
      </c>
      <c r="C112" s="180" t="str">
        <f>Empleados!C112</f>
        <v>Auxiliar de Tesoreria</v>
      </c>
      <c r="D112" s="13" t="s">
        <v>71</v>
      </c>
    </row>
    <row r="113" spans="1:4" ht="15" customHeight="1" x14ac:dyDescent="0.3">
      <c r="A113" s="179">
        <v>82</v>
      </c>
      <c r="B113" s="8" t="str">
        <f>Empleados!B113</f>
        <v>ANA CONSUELO BAUTISTA GRANADOS</v>
      </c>
      <c r="C113" s="180" t="str">
        <f>Empleados!C113</f>
        <v xml:space="preserve">Director de RRHH </v>
      </c>
      <c r="D113" s="13" t="s">
        <v>71</v>
      </c>
    </row>
    <row r="114" spans="1:4" ht="15" customHeight="1" x14ac:dyDescent="0.3">
      <c r="A114" s="179">
        <v>83</v>
      </c>
      <c r="B114" s="8" t="str">
        <f>Empleados!B114</f>
        <v>YOSELIN KARINA CASTRO RAMIREZ</v>
      </c>
      <c r="C114" s="180" t="str">
        <f>Empleados!C114</f>
        <v>Técnico de Capacitación</v>
      </c>
      <c r="D114" s="13" t="s">
        <v>71</v>
      </c>
    </row>
    <row r="115" spans="1:4" ht="15" customHeight="1" x14ac:dyDescent="0.3">
      <c r="A115" s="179">
        <v>84</v>
      </c>
      <c r="B115" s="8" t="str">
        <f>Empleados!B115</f>
        <v xml:space="preserve">SARAMARÍA BERNARDETH MALDONADO BARRIENTOS </v>
      </c>
      <c r="C115" s="180" t="str">
        <f>Empleados!C115</f>
        <v>Asistente secretarial depto RRHH</v>
      </c>
      <c r="D115" s="13" t="s">
        <v>71</v>
      </c>
    </row>
    <row r="116" spans="1:4" s="43" customFormat="1" ht="15" customHeight="1" x14ac:dyDescent="0.3">
      <c r="A116" s="179">
        <v>85</v>
      </c>
      <c r="B116" s="8" t="str">
        <f>Empleados!B116</f>
        <v xml:space="preserve">RUBI MARIA SAMAYOA URIZAR </v>
      </c>
      <c r="C116" s="180" t="str">
        <f>Empleados!C116</f>
        <v>Encargada de la Unidad de Lengua de Señas</v>
      </c>
      <c r="D116" s="33" t="s">
        <v>71</v>
      </c>
    </row>
    <row r="117" spans="1:4" s="29" customFormat="1" ht="15" customHeight="1" x14ac:dyDescent="0.3">
      <c r="A117" s="179">
        <v>86</v>
      </c>
      <c r="B117" s="8" t="str">
        <f>Empleados!B117</f>
        <v>ANA GABRIELA GIL CABALLEROS</v>
      </c>
      <c r="C117" s="180" t="str">
        <f>Empleados!C117</f>
        <v>Asistente Secretarial de la Unidad de Lengua de Señas</v>
      </c>
      <c r="D117" s="33" t="s">
        <v>71</v>
      </c>
    </row>
    <row r="118" spans="1:4" s="43" customFormat="1" ht="15" customHeight="1" thickBot="1" x14ac:dyDescent="0.35">
      <c r="A118" s="45"/>
      <c r="B118" s="45"/>
      <c r="C118" s="45"/>
      <c r="D118" s="45"/>
    </row>
    <row r="119" spans="1:4" ht="15" customHeight="1" x14ac:dyDescent="0.25">
      <c r="A119" s="28" t="s">
        <v>16</v>
      </c>
      <c r="B119" s="11" t="s">
        <v>0</v>
      </c>
      <c r="C119" s="28" t="s">
        <v>73</v>
      </c>
      <c r="D119" s="12" t="s">
        <v>1</v>
      </c>
    </row>
    <row r="120" spans="1:4" ht="15" customHeight="1" thickBot="1" x14ac:dyDescent="0.35">
      <c r="A120" s="27">
        <v>1</v>
      </c>
      <c r="B120" s="14" t="s">
        <v>110</v>
      </c>
      <c r="C120" s="15" t="s">
        <v>92</v>
      </c>
      <c r="D120" s="16" t="s">
        <v>72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A93" sqref="A93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44" t="s">
        <v>425</v>
      </c>
      <c r="B1" s="44"/>
      <c r="C1" s="44"/>
      <c r="D1" s="44"/>
      <c r="E1" s="45"/>
      <c r="F1" s="45"/>
      <c r="G1" s="45"/>
      <c r="H1" s="45"/>
      <c r="I1" s="45"/>
    </row>
    <row r="2" spans="1:9" ht="15" customHeight="1" x14ac:dyDescent="0.3">
      <c r="A2" s="46" t="s">
        <v>102</v>
      </c>
      <c r="B2" s="45"/>
      <c r="C2" s="45"/>
      <c r="D2" s="45"/>
      <c r="E2" s="45"/>
      <c r="F2" s="45"/>
      <c r="G2" s="45"/>
      <c r="H2" s="45"/>
      <c r="I2" s="45"/>
    </row>
    <row r="3" spans="1:9" ht="15" customHeight="1" x14ac:dyDescent="0.3">
      <c r="A3" s="46" t="s">
        <v>103</v>
      </c>
      <c r="B3" s="45"/>
      <c r="C3" s="45"/>
      <c r="D3" s="45"/>
      <c r="E3" s="45"/>
      <c r="F3" s="45"/>
      <c r="G3" s="45"/>
      <c r="H3" s="45"/>
      <c r="I3" s="45"/>
    </row>
    <row r="4" spans="1:9" ht="15" customHeight="1" x14ac:dyDescent="0.3">
      <c r="A4" s="46" t="s">
        <v>443</v>
      </c>
      <c r="B4" s="45"/>
      <c r="C4" s="45"/>
      <c r="D4" s="45"/>
      <c r="E4" s="45"/>
      <c r="F4" s="45"/>
      <c r="G4" s="45"/>
      <c r="H4" s="45"/>
      <c r="I4" s="45"/>
    </row>
    <row r="5" spans="1:9" ht="15" customHeight="1" x14ac:dyDescent="0.3">
      <c r="A5" s="46" t="s">
        <v>104</v>
      </c>
      <c r="B5" s="45"/>
      <c r="C5" s="48" t="s">
        <v>424</v>
      </c>
      <c r="D5" s="45"/>
      <c r="E5" s="45"/>
      <c r="F5" s="45"/>
      <c r="G5" s="45"/>
      <c r="H5" s="45"/>
      <c r="I5" s="45"/>
    </row>
    <row r="6" spans="1:9" ht="15" customHeight="1" x14ac:dyDescent="0.3">
      <c r="A6" s="48" t="s">
        <v>489</v>
      </c>
      <c r="B6" s="45"/>
      <c r="C6" s="45"/>
      <c r="D6" s="45"/>
      <c r="E6" s="45"/>
      <c r="F6" s="45"/>
      <c r="G6" s="45"/>
      <c r="H6" s="45"/>
      <c r="I6" s="45"/>
    </row>
    <row r="7" spans="1:9" ht="15" customHeight="1" x14ac:dyDescent="0.3">
      <c r="A7" s="46" t="s">
        <v>227</v>
      </c>
      <c r="B7" s="45"/>
      <c r="C7" s="45"/>
      <c r="D7" s="45"/>
      <c r="E7" s="45"/>
      <c r="F7" s="45"/>
      <c r="G7" s="45"/>
      <c r="H7" s="45"/>
      <c r="I7" s="45"/>
    </row>
    <row r="8" spans="1:9" s="29" customFormat="1" ht="15" customHeight="1" x14ac:dyDescent="0.3">
      <c r="A8" s="46" t="s">
        <v>514</v>
      </c>
      <c r="B8" s="45"/>
      <c r="C8" s="45"/>
      <c r="D8" s="45"/>
      <c r="E8" s="45"/>
      <c r="F8" s="45"/>
      <c r="G8" s="45"/>
      <c r="H8" s="45"/>
      <c r="I8" s="45"/>
    </row>
    <row r="9" spans="1:9" ht="15" customHeight="1" x14ac:dyDescent="0.3">
      <c r="A9" s="46" t="s">
        <v>515</v>
      </c>
      <c r="B9" s="45"/>
      <c r="C9" s="45"/>
      <c r="D9" s="45"/>
      <c r="E9" s="45"/>
      <c r="F9" s="45"/>
      <c r="G9" s="45"/>
      <c r="H9" s="45"/>
      <c r="I9" s="45"/>
    </row>
    <row r="10" spans="1:9" ht="15" customHeight="1" thickBot="1" x14ac:dyDescent="0.3">
      <c r="A10" s="47"/>
      <c r="B10" s="43"/>
      <c r="C10" s="43"/>
      <c r="D10" s="43"/>
      <c r="E10" s="43"/>
      <c r="F10" s="43"/>
      <c r="G10" s="43"/>
      <c r="H10" s="43"/>
      <c r="I10" s="43"/>
    </row>
    <row r="11" spans="1:9" ht="15" customHeight="1" x14ac:dyDescent="0.25">
      <c r="A11" s="185" t="s">
        <v>112</v>
      </c>
      <c r="B11" s="185" t="s">
        <v>205</v>
      </c>
      <c r="C11" s="185" t="s">
        <v>113</v>
      </c>
      <c r="D11" s="185" t="s">
        <v>114</v>
      </c>
      <c r="E11" s="185" t="s">
        <v>115</v>
      </c>
      <c r="F11" s="185" t="s">
        <v>358</v>
      </c>
      <c r="G11" s="185" t="s">
        <v>117</v>
      </c>
      <c r="H11" s="185" t="s">
        <v>116</v>
      </c>
      <c r="I11" s="185" t="s">
        <v>359</v>
      </c>
    </row>
    <row r="12" spans="1:9" ht="15" customHeight="1" x14ac:dyDescent="0.25">
      <c r="A12" s="186"/>
      <c r="B12" s="186"/>
      <c r="C12" s="186"/>
      <c r="D12" s="186"/>
      <c r="E12" s="186"/>
      <c r="F12" s="186"/>
      <c r="G12" s="186"/>
      <c r="H12" s="186"/>
      <c r="I12" s="186"/>
    </row>
    <row r="13" spans="1:9" ht="15" customHeight="1" x14ac:dyDescent="0.25">
      <c r="A13" s="49">
        <v>1</v>
      </c>
      <c r="B13" s="50" t="s">
        <v>456</v>
      </c>
      <c r="C13" s="51" t="s">
        <v>455</v>
      </c>
      <c r="D13" s="51" t="s">
        <v>118</v>
      </c>
      <c r="E13" s="51" t="s">
        <v>119</v>
      </c>
      <c r="F13" s="49">
        <v>25016800</v>
      </c>
      <c r="G13" s="49">
        <v>2036</v>
      </c>
      <c r="H13" s="52"/>
      <c r="I13" s="53" t="s">
        <v>360</v>
      </c>
    </row>
    <row r="14" spans="1:9" ht="15" customHeight="1" x14ac:dyDescent="0.25">
      <c r="A14" s="49">
        <f>+A13+1</f>
        <v>2</v>
      </c>
      <c r="B14" s="50" t="s">
        <v>120</v>
      </c>
      <c r="C14" s="51" t="s">
        <v>54</v>
      </c>
      <c r="D14" s="51" t="s">
        <v>118</v>
      </c>
      <c r="E14" s="51" t="s">
        <v>119</v>
      </c>
      <c r="F14" s="49">
        <v>25016800</v>
      </c>
      <c r="G14" s="49">
        <v>2017</v>
      </c>
      <c r="H14" s="54"/>
      <c r="I14" s="49" t="s">
        <v>121</v>
      </c>
    </row>
    <row r="15" spans="1:9" ht="15" customHeight="1" x14ac:dyDescent="0.25">
      <c r="A15" s="49">
        <f>+A14+1</f>
        <v>3</v>
      </c>
      <c r="B15" s="50" t="s">
        <v>3</v>
      </c>
      <c r="C15" s="51" t="s">
        <v>54</v>
      </c>
      <c r="D15" s="50" t="s">
        <v>118</v>
      </c>
      <c r="E15" s="50" t="s">
        <v>123</v>
      </c>
      <c r="F15" s="49">
        <v>25016800</v>
      </c>
      <c r="G15" s="49">
        <v>2019</v>
      </c>
      <c r="H15" s="54">
        <v>30916621</v>
      </c>
      <c r="I15" s="49" t="s">
        <v>126</v>
      </c>
    </row>
    <row r="16" spans="1:9" ht="15" customHeight="1" x14ac:dyDescent="0.25">
      <c r="A16" s="49">
        <f>+A15+1</f>
        <v>4</v>
      </c>
      <c r="B16" s="50" t="s">
        <v>516</v>
      </c>
      <c r="C16" s="51" t="s">
        <v>90</v>
      </c>
      <c r="D16" s="51" t="s">
        <v>118</v>
      </c>
      <c r="E16" s="51" t="s">
        <v>119</v>
      </c>
      <c r="F16" s="49">
        <v>25016800</v>
      </c>
      <c r="G16" s="49">
        <v>2060</v>
      </c>
      <c r="H16" s="54"/>
      <c r="I16" s="49" t="s">
        <v>517</v>
      </c>
    </row>
    <row r="17" spans="1:9" ht="15" customHeight="1" x14ac:dyDescent="0.25">
      <c r="A17" s="49">
        <f>+A16+1</f>
        <v>5</v>
      </c>
      <c r="B17" s="50" t="s">
        <v>361</v>
      </c>
      <c r="C17" s="51" t="s">
        <v>94</v>
      </c>
      <c r="D17" s="51" t="s">
        <v>122</v>
      </c>
      <c r="E17" s="51" t="s">
        <v>119</v>
      </c>
      <c r="F17" s="49">
        <v>25016800</v>
      </c>
      <c r="G17" s="49">
        <v>2051</v>
      </c>
      <c r="H17" s="54"/>
      <c r="I17" s="52" t="s">
        <v>426</v>
      </c>
    </row>
    <row r="18" spans="1:9" ht="15" customHeight="1" x14ac:dyDescent="0.25">
      <c r="A18" s="49">
        <f>+A17+1</f>
        <v>6</v>
      </c>
      <c r="B18" s="50" t="s">
        <v>206</v>
      </c>
      <c r="C18" s="51" t="s">
        <v>362</v>
      </c>
      <c r="D18" s="51" t="s">
        <v>122</v>
      </c>
      <c r="E18" s="51" t="s">
        <v>119</v>
      </c>
      <c r="F18" s="49">
        <v>25016800</v>
      </c>
      <c r="G18" s="49">
        <v>2051</v>
      </c>
      <c r="H18" s="54"/>
      <c r="I18" s="49" t="s">
        <v>207</v>
      </c>
    </row>
    <row r="19" spans="1:9" ht="15" customHeight="1" x14ac:dyDescent="0.25">
      <c r="A19" s="49">
        <v>7</v>
      </c>
      <c r="B19" s="50" t="s">
        <v>106</v>
      </c>
      <c r="C19" s="51" t="s">
        <v>363</v>
      </c>
      <c r="D19" s="51" t="s">
        <v>364</v>
      </c>
      <c r="E19" s="51" t="s">
        <v>119</v>
      </c>
      <c r="F19" s="49">
        <v>25016800</v>
      </c>
      <c r="G19" s="49"/>
      <c r="H19" s="54"/>
      <c r="I19" s="49"/>
    </row>
    <row r="20" spans="1:9" ht="15" customHeight="1" x14ac:dyDescent="0.25">
      <c r="A20" s="55">
        <v>8</v>
      </c>
      <c r="B20" s="56" t="s">
        <v>367</v>
      </c>
      <c r="C20" s="57" t="s">
        <v>365</v>
      </c>
      <c r="D20" s="57" t="s">
        <v>127</v>
      </c>
      <c r="E20" s="57" t="s">
        <v>119</v>
      </c>
      <c r="F20" s="55">
        <v>25016800</v>
      </c>
      <c r="G20" s="55">
        <v>2030</v>
      </c>
      <c r="H20" s="58"/>
      <c r="I20" s="59" t="s">
        <v>366</v>
      </c>
    </row>
    <row r="21" spans="1:9" ht="15" customHeight="1" x14ac:dyDescent="0.25">
      <c r="A21" s="55">
        <f t="shared" ref="A21:A52" si="0">+A20+1</f>
        <v>9</v>
      </c>
      <c r="B21" s="56" t="s">
        <v>25</v>
      </c>
      <c r="C21" s="57" t="s">
        <v>128</v>
      </c>
      <c r="D21" s="57" t="s">
        <v>127</v>
      </c>
      <c r="E21" s="57" t="s">
        <v>119</v>
      </c>
      <c r="F21" s="55">
        <v>25016800</v>
      </c>
      <c r="G21" s="55">
        <v>2056</v>
      </c>
      <c r="H21" s="58"/>
      <c r="I21" s="55" t="s">
        <v>129</v>
      </c>
    </row>
    <row r="22" spans="1:9" ht="15" customHeight="1" x14ac:dyDescent="0.25">
      <c r="A22" s="55">
        <f t="shared" si="0"/>
        <v>10</v>
      </c>
      <c r="B22" s="56" t="s">
        <v>130</v>
      </c>
      <c r="C22" s="57" t="s">
        <v>131</v>
      </c>
      <c r="D22" s="57" t="s">
        <v>127</v>
      </c>
      <c r="E22" s="57" t="s">
        <v>123</v>
      </c>
      <c r="F22" s="55">
        <v>25016800</v>
      </c>
      <c r="G22" s="55">
        <v>2045</v>
      </c>
      <c r="H22" s="58">
        <v>33810130</v>
      </c>
      <c r="I22" s="55" t="s">
        <v>132</v>
      </c>
    </row>
    <row r="23" spans="1:9" ht="15" customHeight="1" x14ac:dyDescent="0.25">
      <c r="A23" s="55">
        <f t="shared" si="0"/>
        <v>11</v>
      </c>
      <c r="B23" s="56" t="s">
        <v>208</v>
      </c>
      <c r="C23" s="57" t="s">
        <v>99</v>
      </c>
      <c r="D23" s="57" t="s">
        <v>127</v>
      </c>
      <c r="E23" s="57" t="s">
        <v>123</v>
      </c>
      <c r="F23" s="55">
        <v>25016800</v>
      </c>
      <c r="G23" s="55">
        <v>2045</v>
      </c>
      <c r="H23" s="58"/>
      <c r="I23" s="59" t="s">
        <v>202</v>
      </c>
    </row>
    <row r="24" spans="1:9" ht="15" customHeight="1" x14ac:dyDescent="0.25">
      <c r="A24" s="55">
        <f t="shared" si="0"/>
        <v>12</v>
      </c>
      <c r="B24" s="56" t="s">
        <v>106</v>
      </c>
      <c r="C24" s="57" t="s">
        <v>368</v>
      </c>
      <c r="D24" s="57" t="s">
        <v>127</v>
      </c>
      <c r="E24" s="57" t="s">
        <v>119</v>
      </c>
      <c r="F24" s="55">
        <v>25016800</v>
      </c>
      <c r="G24" s="55">
        <v>2022</v>
      </c>
      <c r="H24" s="58"/>
      <c r="I24" s="55" t="s">
        <v>369</v>
      </c>
    </row>
    <row r="25" spans="1:9" ht="15" customHeight="1" x14ac:dyDescent="0.25">
      <c r="A25" s="55">
        <f t="shared" si="0"/>
        <v>13</v>
      </c>
      <c r="B25" s="56" t="s">
        <v>370</v>
      </c>
      <c r="C25" s="57" t="s">
        <v>93</v>
      </c>
      <c r="D25" s="57" t="s">
        <v>127</v>
      </c>
      <c r="E25" s="57" t="s">
        <v>123</v>
      </c>
      <c r="F25" s="55">
        <v>25016800</v>
      </c>
      <c r="G25" s="55">
        <v>2022</v>
      </c>
      <c r="H25" s="58"/>
      <c r="I25" s="55" t="s">
        <v>371</v>
      </c>
    </row>
    <row r="26" spans="1:9" ht="15" customHeight="1" x14ac:dyDescent="0.25">
      <c r="A26" s="55">
        <f t="shared" si="0"/>
        <v>14</v>
      </c>
      <c r="B26" s="56" t="s">
        <v>8</v>
      </c>
      <c r="C26" s="57" t="s">
        <v>372</v>
      </c>
      <c r="D26" s="57" t="s">
        <v>127</v>
      </c>
      <c r="E26" s="57" t="s">
        <v>119</v>
      </c>
      <c r="F26" s="55">
        <v>25016800</v>
      </c>
      <c r="G26" s="55">
        <v>2023</v>
      </c>
      <c r="H26" s="58"/>
      <c r="I26" s="55" t="s">
        <v>133</v>
      </c>
    </row>
    <row r="27" spans="1:9" ht="15" customHeight="1" x14ac:dyDescent="0.25">
      <c r="A27" s="55">
        <f t="shared" si="0"/>
        <v>15</v>
      </c>
      <c r="B27" s="56" t="s">
        <v>124</v>
      </c>
      <c r="C27" s="57" t="s">
        <v>372</v>
      </c>
      <c r="D27" s="57" t="s">
        <v>127</v>
      </c>
      <c r="E27" s="57" t="s">
        <v>119</v>
      </c>
      <c r="F27" s="55">
        <v>25016800</v>
      </c>
      <c r="G27" s="55">
        <v>2023</v>
      </c>
      <c r="H27" s="58"/>
      <c r="I27" s="55" t="s">
        <v>125</v>
      </c>
    </row>
    <row r="28" spans="1:9" s="29" customFormat="1" ht="15" customHeight="1" x14ac:dyDescent="0.25">
      <c r="A28" s="55">
        <f t="shared" si="0"/>
        <v>16</v>
      </c>
      <c r="B28" s="56" t="s">
        <v>373</v>
      </c>
      <c r="C28" s="57" t="s">
        <v>331</v>
      </c>
      <c r="D28" s="57" t="s">
        <v>127</v>
      </c>
      <c r="E28" s="57" t="s">
        <v>119</v>
      </c>
      <c r="F28" s="55">
        <v>25016800</v>
      </c>
      <c r="G28" s="55">
        <v>2025</v>
      </c>
      <c r="H28" s="58">
        <v>33810936</v>
      </c>
      <c r="I28" s="55" t="s">
        <v>135</v>
      </c>
    </row>
    <row r="29" spans="1:9" s="29" customFormat="1" ht="15" customHeight="1" x14ac:dyDescent="0.25">
      <c r="A29" s="55">
        <f t="shared" si="0"/>
        <v>17</v>
      </c>
      <c r="B29" s="56" t="s">
        <v>136</v>
      </c>
      <c r="C29" s="57" t="s">
        <v>374</v>
      </c>
      <c r="D29" s="57" t="s">
        <v>127</v>
      </c>
      <c r="E29" s="57" t="s">
        <v>119</v>
      </c>
      <c r="F29" s="55">
        <v>25016800</v>
      </c>
      <c r="G29" s="55">
        <v>2057</v>
      </c>
      <c r="H29" s="58"/>
      <c r="I29" s="55" t="s">
        <v>137</v>
      </c>
    </row>
    <row r="30" spans="1:9" ht="15" customHeight="1" x14ac:dyDescent="0.25">
      <c r="A30" s="55">
        <f t="shared" si="0"/>
        <v>18</v>
      </c>
      <c r="B30" s="56" t="s">
        <v>47</v>
      </c>
      <c r="C30" s="57" t="s">
        <v>209</v>
      </c>
      <c r="D30" s="57" t="s">
        <v>127</v>
      </c>
      <c r="E30" s="57" t="s">
        <v>119</v>
      </c>
      <c r="F30" s="55">
        <v>25016800</v>
      </c>
      <c r="G30" s="55">
        <v>2057</v>
      </c>
      <c r="H30" s="58"/>
      <c r="I30" s="110" t="s">
        <v>460</v>
      </c>
    </row>
    <row r="31" spans="1:9" ht="15" customHeight="1" x14ac:dyDescent="0.25">
      <c r="A31" s="55">
        <f t="shared" si="0"/>
        <v>19</v>
      </c>
      <c r="B31" s="127" t="s">
        <v>485</v>
      </c>
      <c r="C31" s="57" t="s">
        <v>375</v>
      </c>
      <c r="D31" s="57" t="s">
        <v>127</v>
      </c>
      <c r="E31" s="57" t="s">
        <v>119</v>
      </c>
      <c r="F31" s="55">
        <v>25016800</v>
      </c>
      <c r="G31" s="55">
        <v>2031</v>
      </c>
      <c r="H31" s="58"/>
      <c r="I31" s="110" t="s">
        <v>486</v>
      </c>
    </row>
    <row r="32" spans="1:9" ht="15" customHeight="1" x14ac:dyDescent="0.25">
      <c r="A32" s="55">
        <f t="shared" si="0"/>
        <v>20</v>
      </c>
      <c r="B32" s="56" t="s">
        <v>27</v>
      </c>
      <c r="C32" s="57" t="s">
        <v>376</v>
      </c>
      <c r="D32" s="57" t="s">
        <v>127</v>
      </c>
      <c r="E32" s="57" t="s">
        <v>119</v>
      </c>
      <c r="F32" s="55">
        <v>25016800</v>
      </c>
      <c r="G32" s="55">
        <v>2014</v>
      </c>
      <c r="H32" s="58"/>
      <c r="I32" s="55" t="s">
        <v>138</v>
      </c>
    </row>
    <row r="33" spans="1:9" ht="15" customHeight="1" x14ac:dyDescent="0.25">
      <c r="A33" s="55">
        <f t="shared" si="0"/>
        <v>21</v>
      </c>
      <c r="B33" s="60" t="s">
        <v>457</v>
      </c>
      <c r="C33" s="57" t="s">
        <v>377</v>
      </c>
      <c r="D33" s="57" t="s">
        <v>127</v>
      </c>
      <c r="E33" s="57" t="s">
        <v>119</v>
      </c>
      <c r="F33" s="55">
        <v>25016800</v>
      </c>
      <c r="G33" s="55">
        <v>2049</v>
      </c>
      <c r="H33" s="58"/>
      <c r="I33" s="96" t="s">
        <v>458</v>
      </c>
    </row>
    <row r="34" spans="1:9" ht="15" customHeight="1" x14ac:dyDescent="0.25">
      <c r="A34" s="55">
        <f t="shared" si="0"/>
        <v>22</v>
      </c>
      <c r="B34" s="56" t="s">
        <v>378</v>
      </c>
      <c r="C34" s="57" t="s">
        <v>377</v>
      </c>
      <c r="D34" s="57" t="s">
        <v>127</v>
      </c>
      <c r="E34" s="57" t="s">
        <v>119</v>
      </c>
      <c r="F34" s="55">
        <v>25016800</v>
      </c>
      <c r="G34" s="55">
        <v>2014</v>
      </c>
      <c r="H34" s="58"/>
      <c r="I34" s="55" t="s">
        <v>379</v>
      </c>
    </row>
    <row r="35" spans="1:9" ht="15" customHeight="1" x14ac:dyDescent="0.25">
      <c r="A35" s="55">
        <f t="shared" si="0"/>
        <v>23</v>
      </c>
      <c r="B35" s="56" t="s">
        <v>380</v>
      </c>
      <c r="C35" s="57" t="s">
        <v>381</v>
      </c>
      <c r="D35" s="57" t="s">
        <v>127</v>
      </c>
      <c r="E35" s="57" t="s">
        <v>119</v>
      </c>
      <c r="F35" s="55">
        <v>25016800</v>
      </c>
      <c r="G35" s="55">
        <v>2022</v>
      </c>
      <c r="H35" s="58"/>
      <c r="I35" s="55" t="s">
        <v>134</v>
      </c>
    </row>
    <row r="36" spans="1:9" ht="15" customHeight="1" x14ac:dyDescent="0.25">
      <c r="A36" s="55">
        <f t="shared" si="0"/>
        <v>24</v>
      </c>
      <c r="B36" s="56" t="s">
        <v>70</v>
      </c>
      <c r="C36" s="57" t="s">
        <v>28</v>
      </c>
      <c r="D36" s="57" t="s">
        <v>127</v>
      </c>
      <c r="E36" s="57" t="s">
        <v>123</v>
      </c>
      <c r="F36" s="55">
        <v>25016800</v>
      </c>
      <c r="G36" s="55">
        <v>2043</v>
      </c>
      <c r="H36" s="58"/>
      <c r="I36" s="59" t="s">
        <v>170</v>
      </c>
    </row>
    <row r="37" spans="1:9" ht="15" customHeight="1" x14ac:dyDescent="0.25">
      <c r="A37" s="55">
        <f t="shared" si="0"/>
        <v>25</v>
      </c>
      <c r="B37" s="56" t="s">
        <v>89</v>
      </c>
      <c r="C37" s="57" t="s">
        <v>91</v>
      </c>
      <c r="D37" s="57" t="s">
        <v>127</v>
      </c>
      <c r="E37" s="57" t="s">
        <v>123</v>
      </c>
      <c r="F37" s="55">
        <v>25016800</v>
      </c>
      <c r="G37" s="55">
        <v>2061</v>
      </c>
      <c r="H37" s="58"/>
      <c r="I37" s="59" t="s">
        <v>210</v>
      </c>
    </row>
    <row r="38" spans="1:9" ht="15" customHeight="1" x14ac:dyDescent="0.25">
      <c r="A38" s="55">
        <f t="shared" si="0"/>
        <v>26</v>
      </c>
      <c r="B38" s="60" t="s">
        <v>459</v>
      </c>
      <c r="C38" s="57" t="s">
        <v>211</v>
      </c>
      <c r="D38" s="57" t="s">
        <v>127</v>
      </c>
      <c r="E38" s="57" t="s">
        <v>119</v>
      </c>
      <c r="F38" s="55">
        <v>25016800</v>
      </c>
      <c r="G38" s="55">
        <v>2016</v>
      </c>
      <c r="H38" s="58"/>
      <c r="I38" s="110" t="s">
        <v>461</v>
      </c>
    </row>
    <row r="39" spans="1:9" ht="15" customHeight="1" x14ac:dyDescent="0.25">
      <c r="A39" s="55">
        <f t="shared" si="0"/>
        <v>27</v>
      </c>
      <c r="B39" s="60" t="s">
        <v>483</v>
      </c>
      <c r="C39" s="57" t="s">
        <v>48</v>
      </c>
      <c r="D39" s="57" t="s">
        <v>127</v>
      </c>
      <c r="E39" s="57" t="s">
        <v>119</v>
      </c>
      <c r="F39" s="55">
        <v>25016800</v>
      </c>
      <c r="G39" s="55">
        <v>2016</v>
      </c>
      <c r="H39" s="58"/>
      <c r="I39" s="96" t="s">
        <v>436</v>
      </c>
    </row>
    <row r="40" spans="1:9" ht="15" customHeight="1" x14ac:dyDescent="0.25">
      <c r="A40" s="55">
        <f t="shared" si="0"/>
        <v>28</v>
      </c>
      <c r="B40" s="56" t="s">
        <v>382</v>
      </c>
      <c r="C40" s="57" t="s">
        <v>139</v>
      </c>
      <c r="D40" s="57" t="s">
        <v>127</v>
      </c>
      <c r="E40" s="57" t="s">
        <v>119</v>
      </c>
      <c r="F40" s="55">
        <v>25016800</v>
      </c>
      <c r="G40" s="55">
        <v>2046</v>
      </c>
      <c r="H40" s="58"/>
      <c r="I40" s="96" t="s">
        <v>437</v>
      </c>
    </row>
    <row r="41" spans="1:9" ht="15" customHeight="1" x14ac:dyDescent="0.25">
      <c r="A41" s="55">
        <f t="shared" si="0"/>
        <v>29</v>
      </c>
      <c r="B41" s="56" t="s">
        <v>518</v>
      </c>
      <c r="C41" s="57" t="s">
        <v>50</v>
      </c>
      <c r="D41" s="57" t="s">
        <v>127</v>
      </c>
      <c r="E41" s="57" t="s">
        <v>119</v>
      </c>
      <c r="F41" s="55">
        <v>25016800</v>
      </c>
      <c r="G41" s="55">
        <v>2016</v>
      </c>
      <c r="H41" s="58"/>
      <c r="I41" s="55" t="s">
        <v>519</v>
      </c>
    </row>
    <row r="42" spans="1:9" ht="15" customHeight="1" x14ac:dyDescent="0.25">
      <c r="A42" s="55">
        <f t="shared" si="0"/>
        <v>30</v>
      </c>
      <c r="B42" s="56" t="s">
        <v>111</v>
      </c>
      <c r="C42" s="57" t="s">
        <v>50</v>
      </c>
      <c r="D42" s="57" t="s">
        <v>127</v>
      </c>
      <c r="E42" s="57" t="s">
        <v>119</v>
      </c>
      <c r="F42" s="55">
        <v>25016800</v>
      </c>
      <c r="G42" s="55">
        <v>2016</v>
      </c>
      <c r="H42" s="58"/>
      <c r="I42" s="59" t="s">
        <v>212</v>
      </c>
    </row>
    <row r="43" spans="1:9" ht="15" customHeight="1" x14ac:dyDescent="0.25">
      <c r="A43" s="55">
        <f t="shared" si="0"/>
        <v>31</v>
      </c>
      <c r="B43" s="56" t="s">
        <v>383</v>
      </c>
      <c r="C43" s="57" t="s">
        <v>50</v>
      </c>
      <c r="D43" s="57" t="s">
        <v>127</v>
      </c>
      <c r="E43" s="57" t="s">
        <v>119</v>
      </c>
      <c r="F43" s="55">
        <v>25016800</v>
      </c>
      <c r="G43" s="55">
        <v>2058</v>
      </c>
      <c r="H43" s="58">
        <v>33808273</v>
      </c>
      <c r="I43" s="55" t="s">
        <v>185</v>
      </c>
    </row>
    <row r="44" spans="1:9" ht="15" customHeight="1" x14ac:dyDescent="0.25">
      <c r="A44" s="55">
        <f t="shared" si="0"/>
        <v>32</v>
      </c>
      <c r="B44" s="60" t="s">
        <v>440</v>
      </c>
      <c r="C44" s="57" t="s">
        <v>50</v>
      </c>
      <c r="D44" s="57" t="s">
        <v>127</v>
      </c>
      <c r="E44" s="57" t="s">
        <v>119</v>
      </c>
      <c r="F44" s="55">
        <v>25016800</v>
      </c>
      <c r="G44" s="55">
        <v>2058</v>
      </c>
      <c r="H44" s="58"/>
      <c r="I44" s="96" t="s">
        <v>462</v>
      </c>
    </row>
    <row r="45" spans="1:9" ht="15" customHeight="1" x14ac:dyDescent="0.25">
      <c r="A45" s="55">
        <f t="shared" si="0"/>
        <v>33</v>
      </c>
      <c r="B45" s="56" t="s">
        <v>41</v>
      </c>
      <c r="C45" s="57" t="s">
        <v>32</v>
      </c>
      <c r="D45" s="57" t="s">
        <v>127</v>
      </c>
      <c r="E45" s="57" t="s">
        <v>119</v>
      </c>
      <c r="F45" s="55">
        <v>25016800</v>
      </c>
      <c r="G45" s="55"/>
      <c r="H45" s="58"/>
      <c r="I45" s="55" t="s">
        <v>140</v>
      </c>
    </row>
    <row r="46" spans="1:9" ht="15" customHeight="1" x14ac:dyDescent="0.25">
      <c r="A46" s="55">
        <f t="shared" si="0"/>
        <v>34</v>
      </c>
      <c r="B46" s="56" t="s">
        <v>30</v>
      </c>
      <c r="C46" s="57" t="s">
        <v>29</v>
      </c>
      <c r="D46" s="57" t="s">
        <v>127</v>
      </c>
      <c r="E46" s="57" t="s">
        <v>119</v>
      </c>
      <c r="F46" s="55">
        <v>25016800</v>
      </c>
      <c r="G46" s="55"/>
      <c r="H46" s="58"/>
      <c r="I46" s="55" t="s">
        <v>141</v>
      </c>
    </row>
    <row r="47" spans="1:9" ht="15" customHeight="1" x14ac:dyDescent="0.25">
      <c r="A47" s="55">
        <f t="shared" si="0"/>
        <v>35</v>
      </c>
      <c r="B47" s="56" t="s">
        <v>31</v>
      </c>
      <c r="C47" s="57" t="s">
        <v>32</v>
      </c>
      <c r="D47" s="57" t="s">
        <v>127</v>
      </c>
      <c r="E47" s="57" t="s">
        <v>119</v>
      </c>
      <c r="F47" s="55">
        <v>25016800</v>
      </c>
      <c r="G47" s="55"/>
      <c r="H47" s="58"/>
      <c r="I47" s="55" t="s">
        <v>142</v>
      </c>
    </row>
    <row r="48" spans="1:9" ht="15" customHeight="1" x14ac:dyDescent="0.25">
      <c r="A48" s="55">
        <f t="shared" si="0"/>
        <v>36</v>
      </c>
      <c r="B48" s="56" t="s">
        <v>33</v>
      </c>
      <c r="C48" s="57" t="s">
        <v>32</v>
      </c>
      <c r="D48" s="57" t="s">
        <v>127</v>
      </c>
      <c r="E48" s="57" t="s">
        <v>119</v>
      </c>
      <c r="F48" s="55">
        <v>25016800</v>
      </c>
      <c r="G48" s="55"/>
      <c r="H48" s="58"/>
      <c r="I48" s="55" t="s">
        <v>143</v>
      </c>
    </row>
    <row r="49" spans="1:9" ht="15" customHeight="1" x14ac:dyDescent="0.25">
      <c r="A49" s="55">
        <f t="shared" si="0"/>
        <v>37</v>
      </c>
      <c r="B49" s="56" t="s">
        <v>34</v>
      </c>
      <c r="C49" s="57" t="s">
        <v>32</v>
      </c>
      <c r="D49" s="57" t="s">
        <v>127</v>
      </c>
      <c r="E49" s="57" t="s">
        <v>119</v>
      </c>
      <c r="F49" s="55">
        <v>25016800</v>
      </c>
      <c r="G49" s="55"/>
      <c r="H49" s="58"/>
      <c r="I49" s="55" t="s">
        <v>144</v>
      </c>
    </row>
    <row r="50" spans="1:9" ht="15" customHeight="1" x14ac:dyDescent="0.25">
      <c r="A50" s="55">
        <f t="shared" si="0"/>
        <v>38</v>
      </c>
      <c r="B50" s="56" t="s">
        <v>35</v>
      </c>
      <c r="C50" s="57" t="s">
        <v>29</v>
      </c>
      <c r="D50" s="57" t="s">
        <v>127</v>
      </c>
      <c r="E50" s="57" t="s">
        <v>119</v>
      </c>
      <c r="F50" s="55">
        <v>25016800</v>
      </c>
      <c r="G50" s="55"/>
      <c r="H50" s="58"/>
      <c r="I50" s="55" t="s">
        <v>145</v>
      </c>
    </row>
    <row r="51" spans="1:9" ht="15" customHeight="1" x14ac:dyDescent="0.25">
      <c r="A51" s="55">
        <f t="shared" si="0"/>
        <v>39</v>
      </c>
      <c r="B51" s="56" t="s">
        <v>36</v>
      </c>
      <c r="C51" s="57" t="s">
        <v>32</v>
      </c>
      <c r="D51" s="57" t="s">
        <v>127</v>
      </c>
      <c r="E51" s="57" t="s">
        <v>119</v>
      </c>
      <c r="F51" s="55">
        <v>25016800</v>
      </c>
      <c r="G51" s="55"/>
      <c r="H51" s="58"/>
      <c r="I51" s="55" t="s">
        <v>146</v>
      </c>
    </row>
    <row r="52" spans="1:9" ht="15" customHeight="1" x14ac:dyDescent="0.25">
      <c r="A52" s="55">
        <f t="shared" si="0"/>
        <v>40</v>
      </c>
      <c r="B52" s="56" t="s">
        <v>37</v>
      </c>
      <c r="C52" s="57" t="s">
        <v>32</v>
      </c>
      <c r="D52" s="57" t="s">
        <v>127</v>
      </c>
      <c r="E52" s="57" t="s">
        <v>119</v>
      </c>
      <c r="F52" s="55">
        <v>25016800</v>
      </c>
      <c r="G52" s="55"/>
      <c r="H52" s="58"/>
      <c r="I52" s="55" t="s">
        <v>147</v>
      </c>
    </row>
    <row r="53" spans="1:9" ht="15" customHeight="1" x14ac:dyDescent="0.25">
      <c r="A53" s="55">
        <f t="shared" ref="A53:A84" si="1">+A52+1</f>
        <v>41</v>
      </c>
      <c r="B53" s="56" t="s">
        <v>38</v>
      </c>
      <c r="C53" s="57" t="s">
        <v>29</v>
      </c>
      <c r="D53" s="57" t="s">
        <v>127</v>
      </c>
      <c r="E53" s="57" t="s">
        <v>119</v>
      </c>
      <c r="F53" s="55">
        <v>25016800</v>
      </c>
      <c r="G53" s="55"/>
      <c r="H53" s="58"/>
      <c r="I53" s="55" t="s">
        <v>148</v>
      </c>
    </row>
    <row r="54" spans="1:9" ht="15" customHeight="1" x14ac:dyDescent="0.25">
      <c r="A54" s="55">
        <f t="shared" si="1"/>
        <v>42</v>
      </c>
      <c r="B54" s="56" t="s">
        <v>39</v>
      </c>
      <c r="C54" s="57" t="s">
        <v>29</v>
      </c>
      <c r="D54" s="57" t="s">
        <v>127</v>
      </c>
      <c r="E54" s="57" t="s">
        <v>119</v>
      </c>
      <c r="F54" s="55">
        <v>25016800</v>
      </c>
      <c r="G54" s="55"/>
      <c r="H54" s="58"/>
      <c r="I54" s="55" t="s">
        <v>149</v>
      </c>
    </row>
    <row r="55" spans="1:9" ht="15" customHeight="1" x14ac:dyDescent="0.25">
      <c r="A55" s="55">
        <f t="shared" si="1"/>
        <v>43</v>
      </c>
      <c r="B55" s="56" t="s">
        <v>40</v>
      </c>
      <c r="C55" s="57" t="s">
        <v>213</v>
      </c>
      <c r="D55" s="57" t="s">
        <v>127</v>
      </c>
      <c r="E55" s="57" t="s">
        <v>119</v>
      </c>
      <c r="F55" s="55">
        <v>25016800</v>
      </c>
      <c r="G55" s="55"/>
      <c r="H55" s="58"/>
      <c r="I55" s="55" t="s">
        <v>150</v>
      </c>
    </row>
    <row r="56" spans="1:9" ht="15" customHeight="1" x14ac:dyDescent="0.25">
      <c r="A56" s="55">
        <f t="shared" si="1"/>
        <v>44</v>
      </c>
      <c r="B56" s="56" t="s">
        <v>384</v>
      </c>
      <c r="C56" s="57" t="s">
        <v>32</v>
      </c>
      <c r="D56" s="57" t="s">
        <v>127</v>
      </c>
      <c r="E56" s="57" t="s">
        <v>119</v>
      </c>
      <c r="F56" s="55">
        <v>25016800</v>
      </c>
      <c r="G56" s="55"/>
      <c r="H56" s="58"/>
      <c r="I56" s="55" t="s">
        <v>385</v>
      </c>
    </row>
    <row r="57" spans="1:9" ht="15" customHeight="1" x14ac:dyDescent="0.25">
      <c r="A57" s="55">
        <f t="shared" si="1"/>
        <v>45</v>
      </c>
      <c r="B57" s="56" t="s">
        <v>42</v>
      </c>
      <c r="C57" s="57" t="s">
        <v>29</v>
      </c>
      <c r="D57" s="57" t="s">
        <v>127</v>
      </c>
      <c r="E57" s="57" t="s">
        <v>119</v>
      </c>
      <c r="F57" s="55">
        <v>25016800</v>
      </c>
      <c r="G57" s="55"/>
      <c r="H57" s="58"/>
      <c r="I57" s="55" t="s">
        <v>151</v>
      </c>
    </row>
    <row r="58" spans="1:9" ht="15" customHeight="1" x14ac:dyDescent="0.25">
      <c r="A58" s="55">
        <f t="shared" si="1"/>
        <v>46</v>
      </c>
      <c r="B58" s="56" t="s">
        <v>43</v>
      </c>
      <c r="C58" s="57" t="s">
        <v>32</v>
      </c>
      <c r="D58" s="57" t="s">
        <v>127</v>
      </c>
      <c r="E58" s="57" t="s">
        <v>119</v>
      </c>
      <c r="F58" s="55">
        <v>25016800</v>
      </c>
      <c r="G58" s="55"/>
      <c r="H58" s="58"/>
      <c r="I58" s="55" t="s">
        <v>152</v>
      </c>
    </row>
    <row r="59" spans="1:9" ht="15" customHeight="1" x14ac:dyDescent="0.25">
      <c r="A59" s="55">
        <f t="shared" si="1"/>
        <v>47</v>
      </c>
      <c r="B59" s="60" t="s">
        <v>487</v>
      </c>
      <c r="C59" s="57" t="s">
        <v>29</v>
      </c>
      <c r="D59" s="57" t="s">
        <v>127</v>
      </c>
      <c r="E59" s="57" t="s">
        <v>119</v>
      </c>
      <c r="F59" s="55">
        <v>25016800</v>
      </c>
      <c r="G59" s="55"/>
      <c r="H59" s="58"/>
      <c r="I59" s="55" t="s">
        <v>153</v>
      </c>
    </row>
    <row r="60" spans="1:9" ht="15" customHeight="1" x14ac:dyDescent="0.25">
      <c r="A60" s="55">
        <f t="shared" si="1"/>
        <v>48</v>
      </c>
      <c r="B60" s="56" t="s">
        <v>44</v>
      </c>
      <c r="C60" s="57" t="s">
        <v>29</v>
      </c>
      <c r="D60" s="57" t="s">
        <v>127</v>
      </c>
      <c r="E60" s="57" t="s">
        <v>119</v>
      </c>
      <c r="F60" s="55">
        <v>25016800</v>
      </c>
      <c r="G60" s="55"/>
      <c r="H60" s="58"/>
      <c r="I60" s="55" t="s">
        <v>154</v>
      </c>
    </row>
    <row r="61" spans="1:9" ht="15" customHeight="1" x14ac:dyDescent="0.25">
      <c r="A61" s="55">
        <f t="shared" si="1"/>
        <v>49</v>
      </c>
      <c r="B61" s="56" t="s">
        <v>45</v>
      </c>
      <c r="C61" s="57" t="s">
        <v>46</v>
      </c>
      <c r="D61" s="57" t="s">
        <v>127</v>
      </c>
      <c r="E61" s="57" t="s">
        <v>119</v>
      </c>
      <c r="F61" s="55">
        <v>25016800</v>
      </c>
      <c r="G61" s="55"/>
      <c r="H61" s="58"/>
      <c r="I61" s="55" t="s">
        <v>155</v>
      </c>
    </row>
    <row r="62" spans="1:9" ht="15" customHeight="1" x14ac:dyDescent="0.25">
      <c r="A62" s="55">
        <f t="shared" si="1"/>
        <v>50</v>
      </c>
      <c r="B62" s="56" t="s">
        <v>386</v>
      </c>
      <c r="C62" s="57" t="s">
        <v>29</v>
      </c>
      <c r="D62" s="57" t="s">
        <v>127</v>
      </c>
      <c r="E62" s="57" t="s">
        <v>119</v>
      </c>
      <c r="F62" s="55">
        <v>25016800</v>
      </c>
      <c r="G62" s="55"/>
      <c r="H62" s="58"/>
      <c r="I62" s="59" t="s">
        <v>214</v>
      </c>
    </row>
    <row r="63" spans="1:9" ht="15" customHeight="1" x14ac:dyDescent="0.25">
      <c r="A63" s="55">
        <f t="shared" si="1"/>
        <v>51</v>
      </c>
      <c r="B63" s="56" t="s">
        <v>87</v>
      </c>
      <c r="C63" s="57" t="s">
        <v>29</v>
      </c>
      <c r="D63" s="57" t="s">
        <v>127</v>
      </c>
      <c r="E63" s="57" t="s">
        <v>119</v>
      </c>
      <c r="F63" s="55">
        <v>25016800</v>
      </c>
      <c r="G63" s="55"/>
      <c r="H63" s="58"/>
      <c r="I63" s="55" t="s">
        <v>156</v>
      </c>
    </row>
    <row r="64" spans="1:9" ht="15" customHeight="1" x14ac:dyDescent="0.25">
      <c r="A64" s="55">
        <f t="shared" si="1"/>
        <v>52</v>
      </c>
      <c r="B64" s="60" t="s">
        <v>500</v>
      </c>
      <c r="C64" s="57" t="s">
        <v>32</v>
      </c>
      <c r="D64" s="57" t="s">
        <v>127</v>
      </c>
      <c r="E64" s="57" t="s">
        <v>119</v>
      </c>
      <c r="F64" s="55">
        <v>25016800</v>
      </c>
      <c r="G64" s="55"/>
      <c r="H64" s="58"/>
      <c r="I64" s="55" t="s">
        <v>157</v>
      </c>
    </row>
    <row r="65" spans="1:9" ht="15" customHeight="1" x14ac:dyDescent="0.25">
      <c r="A65" s="55">
        <f t="shared" si="1"/>
        <v>53</v>
      </c>
      <c r="B65" s="56" t="s">
        <v>86</v>
      </c>
      <c r="C65" s="57" t="s">
        <v>29</v>
      </c>
      <c r="D65" s="57" t="s">
        <v>127</v>
      </c>
      <c r="E65" s="57" t="s">
        <v>119</v>
      </c>
      <c r="F65" s="55">
        <v>25016800</v>
      </c>
      <c r="G65" s="55"/>
      <c r="H65" s="58"/>
      <c r="I65" s="59" t="s">
        <v>215</v>
      </c>
    </row>
    <row r="66" spans="1:9" ht="15" customHeight="1" x14ac:dyDescent="0.25">
      <c r="A66" s="71">
        <f t="shared" si="1"/>
        <v>54</v>
      </c>
      <c r="B66" s="72" t="s">
        <v>387</v>
      </c>
      <c r="C66" s="73" t="s">
        <v>158</v>
      </c>
      <c r="D66" s="73" t="s">
        <v>388</v>
      </c>
      <c r="E66" s="73" t="s">
        <v>119</v>
      </c>
      <c r="F66" s="71">
        <v>25016800</v>
      </c>
      <c r="G66" s="71">
        <v>2020</v>
      </c>
      <c r="H66" s="74">
        <v>40125781</v>
      </c>
      <c r="I66" s="113" t="s">
        <v>160</v>
      </c>
    </row>
    <row r="67" spans="1:9" ht="15" customHeight="1" x14ac:dyDescent="0.25">
      <c r="A67" s="71">
        <f t="shared" si="1"/>
        <v>55</v>
      </c>
      <c r="B67" s="72" t="s">
        <v>389</v>
      </c>
      <c r="C67" s="73" t="s">
        <v>216</v>
      </c>
      <c r="D67" s="73" t="s">
        <v>159</v>
      </c>
      <c r="E67" s="73" t="s">
        <v>119</v>
      </c>
      <c r="F67" s="71">
        <v>25016800</v>
      </c>
      <c r="G67" s="71">
        <v>2021</v>
      </c>
      <c r="H67" s="74">
        <v>33808978</v>
      </c>
      <c r="I67" s="113" t="s">
        <v>161</v>
      </c>
    </row>
    <row r="68" spans="1:9" ht="15" customHeight="1" x14ac:dyDescent="0.25">
      <c r="A68" s="71">
        <f t="shared" si="1"/>
        <v>56</v>
      </c>
      <c r="B68" s="72" t="s">
        <v>390</v>
      </c>
      <c r="C68" s="73" t="s">
        <v>96</v>
      </c>
      <c r="D68" s="73" t="s">
        <v>159</v>
      </c>
      <c r="E68" s="73" t="s">
        <v>119</v>
      </c>
      <c r="F68" s="71">
        <v>25016800</v>
      </c>
      <c r="G68" s="71">
        <v>2021</v>
      </c>
      <c r="H68" s="74"/>
      <c r="I68" s="114" t="s">
        <v>217</v>
      </c>
    </row>
    <row r="69" spans="1:9" ht="15" customHeight="1" x14ac:dyDescent="0.25">
      <c r="A69" s="71">
        <f t="shared" si="1"/>
        <v>57</v>
      </c>
      <c r="B69" s="72" t="s">
        <v>51</v>
      </c>
      <c r="C69" s="73" t="s">
        <v>391</v>
      </c>
      <c r="D69" s="73" t="s">
        <v>159</v>
      </c>
      <c r="E69" s="73" t="s">
        <v>119</v>
      </c>
      <c r="F69" s="71">
        <v>25016800</v>
      </c>
      <c r="G69" s="71">
        <v>2052</v>
      </c>
      <c r="H69" s="74"/>
      <c r="I69" s="113" t="s">
        <v>163</v>
      </c>
    </row>
    <row r="70" spans="1:9" ht="15" customHeight="1" x14ac:dyDescent="0.25">
      <c r="A70" s="112">
        <f t="shared" si="1"/>
        <v>58</v>
      </c>
      <c r="B70" s="117" t="s">
        <v>499</v>
      </c>
      <c r="C70" s="118" t="s">
        <v>164</v>
      </c>
      <c r="D70" s="118" t="s">
        <v>165</v>
      </c>
      <c r="E70" s="118" t="s">
        <v>123</v>
      </c>
      <c r="F70" s="112">
        <v>25016800</v>
      </c>
      <c r="G70" s="112">
        <v>2013</v>
      </c>
      <c r="H70" s="119">
        <v>40166927</v>
      </c>
      <c r="I70" s="112" t="s">
        <v>166</v>
      </c>
    </row>
    <row r="71" spans="1:9" ht="15" customHeight="1" x14ac:dyDescent="0.25">
      <c r="A71" s="112">
        <f t="shared" si="1"/>
        <v>59</v>
      </c>
      <c r="B71" s="117" t="s">
        <v>109</v>
      </c>
      <c r="C71" s="118" t="s">
        <v>54</v>
      </c>
      <c r="D71" s="118" t="s">
        <v>165</v>
      </c>
      <c r="E71" s="118" t="s">
        <v>123</v>
      </c>
      <c r="F71" s="112">
        <v>25016800</v>
      </c>
      <c r="G71" s="112">
        <v>2041</v>
      </c>
      <c r="H71" s="119"/>
      <c r="I71" s="115" t="s">
        <v>219</v>
      </c>
    </row>
    <row r="72" spans="1:9" ht="15" customHeight="1" x14ac:dyDescent="0.25">
      <c r="A72" s="112">
        <f t="shared" si="1"/>
        <v>60</v>
      </c>
      <c r="B72" s="117" t="s">
        <v>56</v>
      </c>
      <c r="C72" s="118" t="s">
        <v>220</v>
      </c>
      <c r="D72" s="118" t="s">
        <v>165</v>
      </c>
      <c r="E72" s="118" t="s">
        <v>123</v>
      </c>
      <c r="F72" s="112">
        <v>25016800</v>
      </c>
      <c r="G72" s="112">
        <v>2047</v>
      </c>
      <c r="H72" s="119"/>
      <c r="I72" s="112" t="s">
        <v>174</v>
      </c>
    </row>
    <row r="73" spans="1:9" ht="15" customHeight="1" x14ac:dyDescent="0.25">
      <c r="A73" s="112">
        <f t="shared" si="1"/>
        <v>61</v>
      </c>
      <c r="B73" s="117" t="s">
        <v>392</v>
      </c>
      <c r="C73" s="118" t="s">
        <v>57</v>
      </c>
      <c r="D73" s="118" t="s">
        <v>165</v>
      </c>
      <c r="E73" s="118" t="s">
        <v>123</v>
      </c>
      <c r="F73" s="112">
        <v>25016800</v>
      </c>
      <c r="G73" s="112">
        <v>2026</v>
      </c>
      <c r="H73" s="119"/>
      <c r="I73" s="112" t="s">
        <v>167</v>
      </c>
    </row>
    <row r="74" spans="1:9" ht="15" customHeight="1" x14ac:dyDescent="0.25">
      <c r="A74" s="112">
        <f t="shared" si="1"/>
        <v>62</v>
      </c>
      <c r="B74" s="117" t="s">
        <v>58</v>
      </c>
      <c r="C74" s="118" t="s">
        <v>57</v>
      </c>
      <c r="D74" s="118" t="s">
        <v>165</v>
      </c>
      <c r="E74" s="118" t="s">
        <v>123</v>
      </c>
      <c r="F74" s="112">
        <v>25016800</v>
      </c>
      <c r="G74" s="112">
        <v>2024</v>
      </c>
      <c r="H74" s="119"/>
      <c r="I74" s="112" t="s">
        <v>168</v>
      </c>
    </row>
    <row r="75" spans="1:9" ht="15" customHeight="1" x14ac:dyDescent="0.25">
      <c r="A75" s="112">
        <f t="shared" si="1"/>
        <v>63</v>
      </c>
      <c r="B75" s="117" t="s">
        <v>107</v>
      </c>
      <c r="C75" s="118" t="s">
        <v>98</v>
      </c>
      <c r="D75" s="118" t="s">
        <v>165</v>
      </c>
      <c r="E75" s="118" t="s">
        <v>123</v>
      </c>
      <c r="F75" s="112">
        <v>25016800</v>
      </c>
      <c r="G75" s="112">
        <v>2024</v>
      </c>
      <c r="H75" s="119"/>
      <c r="I75" s="115" t="s">
        <v>221</v>
      </c>
    </row>
    <row r="76" spans="1:9" ht="15" customHeight="1" x14ac:dyDescent="0.25">
      <c r="A76" s="112">
        <f t="shared" si="1"/>
        <v>64</v>
      </c>
      <c r="B76" s="117" t="s">
        <v>393</v>
      </c>
      <c r="C76" s="118" t="s">
        <v>394</v>
      </c>
      <c r="D76" s="118" t="s">
        <v>165</v>
      </c>
      <c r="E76" s="118" t="s">
        <v>123</v>
      </c>
      <c r="F76" s="112">
        <v>25016800</v>
      </c>
      <c r="G76" s="112">
        <v>2032</v>
      </c>
      <c r="H76" s="119"/>
      <c r="I76" s="116" t="s">
        <v>435</v>
      </c>
    </row>
    <row r="77" spans="1:9" ht="15" customHeight="1" x14ac:dyDescent="0.25">
      <c r="A77" s="112">
        <f t="shared" si="1"/>
        <v>65</v>
      </c>
      <c r="B77" s="117" t="s">
        <v>65</v>
      </c>
      <c r="C77" s="118" t="s">
        <v>59</v>
      </c>
      <c r="D77" s="118" t="s">
        <v>165</v>
      </c>
      <c r="E77" s="118" t="s">
        <v>169</v>
      </c>
      <c r="F77" s="112">
        <v>25016800</v>
      </c>
      <c r="G77" s="112">
        <v>2044</v>
      </c>
      <c r="H77" s="119"/>
      <c r="I77" s="112" t="s">
        <v>444</v>
      </c>
    </row>
    <row r="78" spans="1:9" ht="15" customHeight="1" x14ac:dyDescent="0.25">
      <c r="A78" s="112">
        <f t="shared" si="1"/>
        <v>66</v>
      </c>
      <c r="B78" s="117" t="s">
        <v>395</v>
      </c>
      <c r="C78" s="118" t="s">
        <v>171</v>
      </c>
      <c r="D78" s="118" t="s">
        <v>165</v>
      </c>
      <c r="E78" s="118" t="s">
        <v>123</v>
      </c>
      <c r="F78" s="112">
        <v>25016800</v>
      </c>
      <c r="G78" s="112">
        <v>2055</v>
      </c>
      <c r="H78" s="119"/>
      <c r="I78" s="115" t="s">
        <v>162</v>
      </c>
    </row>
    <row r="79" spans="1:9" ht="15" customHeight="1" x14ac:dyDescent="0.25">
      <c r="A79" s="112">
        <f t="shared" si="1"/>
        <v>67</v>
      </c>
      <c r="B79" s="117" t="s">
        <v>10</v>
      </c>
      <c r="C79" s="118" t="s">
        <v>11</v>
      </c>
      <c r="D79" s="118" t="s">
        <v>165</v>
      </c>
      <c r="E79" s="118" t="s">
        <v>123</v>
      </c>
      <c r="F79" s="112">
        <v>25016800</v>
      </c>
      <c r="G79" s="112">
        <v>2069</v>
      </c>
      <c r="H79" s="119"/>
      <c r="I79" s="112" t="s">
        <v>172</v>
      </c>
    </row>
    <row r="80" spans="1:9" ht="15" customHeight="1" x14ac:dyDescent="0.25">
      <c r="A80" s="112">
        <f t="shared" si="1"/>
        <v>68</v>
      </c>
      <c r="B80" s="117" t="s">
        <v>501</v>
      </c>
      <c r="C80" s="118" t="s">
        <v>175</v>
      </c>
      <c r="D80" s="118" t="s">
        <v>165</v>
      </c>
      <c r="E80" s="118" t="s">
        <v>123</v>
      </c>
      <c r="F80" s="112">
        <v>25016800</v>
      </c>
      <c r="G80" s="112">
        <v>2071</v>
      </c>
      <c r="H80" s="119"/>
      <c r="I80" s="112" t="s">
        <v>176</v>
      </c>
    </row>
    <row r="81" spans="1:9" ht="15" customHeight="1" x14ac:dyDescent="0.25">
      <c r="A81" s="112">
        <f t="shared" si="1"/>
        <v>69</v>
      </c>
      <c r="B81" s="117" t="s">
        <v>396</v>
      </c>
      <c r="C81" s="118" t="s">
        <v>60</v>
      </c>
      <c r="D81" s="118" t="s">
        <v>165</v>
      </c>
      <c r="E81" s="118" t="s">
        <v>169</v>
      </c>
      <c r="F81" s="112">
        <v>25016800</v>
      </c>
      <c r="G81" s="112" t="s">
        <v>180</v>
      </c>
      <c r="H81" s="119"/>
      <c r="I81" s="112" t="s">
        <v>181</v>
      </c>
    </row>
    <row r="82" spans="1:9" ht="15" customHeight="1" x14ac:dyDescent="0.25">
      <c r="A82" s="112">
        <f t="shared" si="1"/>
        <v>70</v>
      </c>
      <c r="B82" s="117" t="s">
        <v>177</v>
      </c>
      <c r="C82" s="118" t="s">
        <v>397</v>
      </c>
      <c r="D82" s="118" t="s">
        <v>165</v>
      </c>
      <c r="E82" s="118" t="s">
        <v>123</v>
      </c>
      <c r="F82" s="112">
        <v>25016800</v>
      </c>
      <c r="G82" s="112" t="s">
        <v>178</v>
      </c>
      <c r="H82" s="119">
        <v>53204193</v>
      </c>
      <c r="I82" s="112" t="s">
        <v>179</v>
      </c>
    </row>
    <row r="83" spans="1:9" ht="15" customHeight="1" x14ac:dyDescent="0.25">
      <c r="A83" s="112">
        <f t="shared" si="1"/>
        <v>71</v>
      </c>
      <c r="B83" s="117" t="s">
        <v>14</v>
      </c>
      <c r="C83" s="118" t="s">
        <v>15</v>
      </c>
      <c r="D83" s="118" t="s">
        <v>165</v>
      </c>
      <c r="E83" s="118" t="s">
        <v>123</v>
      </c>
      <c r="F83" s="112">
        <v>25016800</v>
      </c>
      <c r="G83" s="112"/>
      <c r="H83" s="119"/>
      <c r="I83" s="112" t="s">
        <v>398</v>
      </c>
    </row>
    <row r="84" spans="1:9" ht="15" customHeight="1" x14ac:dyDescent="0.25">
      <c r="A84" s="112">
        <f t="shared" si="1"/>
        <v>72</v>
      </c>
      <c r="B84" s="117" t="s">
        <v>399</v>
      </c>
      <c r="C84" s="118" t="s">
        <v>15</v>
      </c>
      <c r="D84" s="118" t="s">
        <v>165</v>
      </c>
      <c r="E84" s="118" t="s">
        <v>123</v>
      </c>
      <c r="F84" s="112">
        <v>25016800</v>
      </c>
      <c r="G84" s="112"/>
      <c r="H84" s="119"/>
      <c r="I84" s="112" t="s">
        <v>398</v>
      </c>
    </row>
    <row r="85" spans="1:9" ht="15" customHeight="1" x14ac:dyDescent="0.25">
      <c r="A85" s="112">
        <f t="shared" ref="A85:A112" si="2">+A84+1</f>
        <v>73</v>
      </c>
      <c r="B85" s="117" t="s">
        <v>182</v>
      </c>
      <c r="C85" s="118" t="s">
        <v>15</v>
      </c>
      <c r="D85" s="118" t="s">
        <v>165</v>
      </c>
      <c r="E85" s="118" t="s">
        <v>123</v>
      </c>
      <c r="F85" s="112">
        <v>25016800</v>
      </c>
      <c r="G85" s="112">
        <v>2010</v>
      </c>
      <c r="H85" s="119"/>
      <c r="I85" s="112" t="s">
        <v>398</v>
      </c>
    </row>
    <row r="86" spans="1:9" ht="15" customHeight="1" x14ac:dyDescent="0.25">
      <c r="A86" s="112">
        <f t="shared" si="2"/>
        <v>74</v>
      </c>
      <c r="B86" s="117" t="s">
        <v>12</v>
      </c>
      <c r="C86" s="118" t="s">
        <v>13</v>
      </c>
      <c r="D86" s="118" t="s">
        <v>165</v>
      </c>
      <c r="E86" s="118" t="s">
        <v>123</v>
      </c>
      <c r="F86" s="112">
        <v>25016800</v>
      </c>
      <c r="G86" s="112"/>
      <c r="H86" s="119"/>
      <c r="I86" s="112" t="s">
        <v>398</v>
      </c>
    </row>
    <row r="87" spans="1:9" ht="15" customHeight="1" x14ac:dyDescent="0.25">
      <c r="A87" s="112">
        <f t="shared" si="2"/>
        <v>75</v>
      </c>
      <c r="B87" s="117" t="s">
        <v>68</v>
      </c>
      <c r="C87" s="118" t="s">
        <v>69</v>
      </c>
      <c r="D87" s="118" t="s">
        <v>165</v>
      </c>
      <c r="E87" s="118" t="s">
        <v>123</v>
      </c>
      <c r="F87" s="112">
        <v>25016800</v>
      </c>
      <c r="G87" s="112"/>
      <c r="H87" s="119"/>
      <c r="I87" s="112" t="s">
        <v>398</v>
      </c>
    </row>
    <row r="88" spans="1:9" ht="15" customHeight="1" x14ac:dyDescent="0.25">
      <c r="A88" s="112">
        <f t="shared" si="2"/>
        <v>76</v>
      </c>
      <c r="B88" s="117" t="s">
        <v>400</v>
      </c>
      <c r="C88" s="118" t="s">
        <v>222</v>
      </c>
      <c r="D88" s="118" t="s">
        <v>165</v>
      </c>
      <c r="E88" s="118" t="s">
        <v>123</v>
      </c>
      <c r="F88" s="112">
        <v>25016800</v>
      </c>
      <c r="G88" s="112"/>
      <c r="H88" s="119"/>
      <c r="I88" s="112" t="s">
        <v>401</v>
      </c>
    </row>
    <row r="89" spans="1:9" ht="15" customHeight="1" x14ac:dyDescent="0.25">
      <c r="A89" s="112">
        <f t="shared" si="2"/>
        <v>77</v>
      </c>
      <c r="B89" s="117" t="s">
        <v>61</v>
      </c>
      <c r="C89" s="118" t="s">
        <v>62</v>
      </c>
      <c r="D89" s="118" t="s">
        <v>165</v>
      </c>
      <c r="E89" s="118" t="s">
        <v>123</v>
      </c>
      <c r="F89" s="112">
        <v>25016800</v>
      </c>
      <c r="G89" s="112"/>
      <c r="H89" s="119"/>
      <c r="I89" s="112" t="s">
        <v>398</v>
      </c>
    </row>
    <row r="90" spans="1:9" ht="15" customHeight="1" x14ac:dyDescent="0.25">
      <c r="A90" s="112">
        <f t="shared" si="2"/>
        <v>78</v>
      </c>
      <c r="B90" s="117" t="s">
        <v>63</v>
      </c>
      <c r="C90" s="118" t="s">
        <v>62</v>
      </c>
      <c r="D90" s="118" t="s">
        <v>165</v>
      </c>
      <c r="E90" s="118" t="s">
        <v>123</v>
      </c>
      <c r="F90" s="112">
        <v>25016800</v>
      </c>
      <c r="G90" s="112"/>
      <c r="H90" s="119"/>
      <c r="I90" s="112" t="s">
        <v>398</v>
      </c>
    </row>
    <row r="91" spans="1:9" ht="15" customHeight="1" x14ac:dyDescent="0.25">
      <c r="A91" s="112">
        <f t="shared" si="2"/>
        <v>79</v>
      </c>
      <c r="B91" s="117" t="s">
        <v>402</v>
      </c>
      <c r="C91" s="118" t="s">
        <v>62</v>
      </c>
      <c r="D91" s="118" t="s">
        <v>165</v>
      </c>
      <c r="E91" s="118" t="s">
        <v>123</v>
      </c>
      <c r="F91" s="112">
        <v>25016800</v>
      </c>
      <c r="G91" s="112"/>
      <c r="H91" s="119"/>
      <c r="I91" s="112" t="s">
        <v>398</v>
      </c>
    </row>
    <row r="92" spans="1:9" ht="15" customHeight="1" x14ac:dyDescent="0.25">
      <c r="A92" s="112">
        <f t="shared" si="2"/>
        <v>80</v>
      </c>
      <c r="B92" s="117" t="s">
        <v>64</v>
      </c>
      <c r="C92" s="118" t="s">
        <v>62</v>
      </c>
      <c r="D92" s="118" t="s">
        <v>165</v>
      </c>
      <c r="E92" s="118" t="s">
        <v>123</v>
      </c>
      <c r="F92" s="112">
        <v>25016800</v>
      </c>
      <c r="G92" s="112"/>
      <c r="H92" s="119"/>
      <c r="I92" s="112" t="s">
        <v>398</v>
      </c>
    </row>
    <row r="93" spans="1:9" ht="15" customHeight="1" x14ac:dyDescent="0.25">
      <c r="A93" s="112">
        <f t="shared" si="2"/>
        <v>81</v>
      </c>
      <c r="B93" s="117" t="s">
        <v>520</v>
      </c>
      <c r="C93" s="118" t="s">
        <v>66</v>
      </c>
      <c r="D93" s="118" t="s">
        <v>165</v>
      </c>
      <c r="E93" s="118" t="s">
        <v>123</v>
      </c>
      <c r="F93" s="112">
        <v>25016800</v>
      </c>
      <c r="G93" s="112"/>
      <c r="H93" s="119"/>
      <c r="I93" s="112" t="s">
        <v>398</v>
      </c>
    </row>
    <row r="94" spans="1:9" ht="15" customHeight="1" x14ac:dyDescent="0.25">
      <c r="A94" s="61">
        <f t="shared" si="2"/>
        <v>82</v>
      </c>
      <c r="B94" s="174" t="s">
        <v>502</v>
      </c>
      <c r="C94" s="175" t="s">
        <v>503</v>
      </c>
      <c r="D94" s="63" t="s">
        <v>183</v>
      </c>
      <c r="E94" s="63" t="s">
        <v>119</v>
      </c>
      <c r="F94" s="61">
        <v>25016800</v>
      </c>
      <c r="G94" s="61">
        <v>2012</v>
      </c>
      <c r="H94" s="64"/>
      <c r="I94" s="176" t="s">
        <v>504</v>
      </c>
    </row>
    <row r="95" spans="1:9" ht="15" customHeight="1" x14ac:dyDescent="0.25">
      <c r="A95" s="61">
        <f t="shared" si="2"/>
        <v>83</v>
      </c>
      <c r="B95" s="62" t="s">
        <v>108</v>
      </c>
      <c r="C95" s="63" t="s">
        <v>184</v>
      </c>
      <c r="D95" s="63" t="s">
        <v>183</v>
      </c>
      <c r="E95" s="63" t="s">
        <v>119</v>
      </c>
      <c r="F95" s="61">
        <v>25016800</v>
      </c>
      <c r="G95" s="61">
        <v>2058</v>
      </c>
      <c r="H95" s="64"/>
      <c r="I95" s="65" t="s">
        <v>223</v>
      </c>
    </row>
    <row r="96" spans="1:9" ht="15" customHeight="1" x14ac:dyDescent="0.25">
      <c r="A96" s="61">
        <f t="shared" si="2"/>
        <v>84</v>
      </c>
      <c r="B96" s="62" t="s">
        <v>17</v>
      </c>
      <c r="C96" s="63" t="s">
        <v>224</v>
      </c>
      <c r="D96" s="63" t="s">
        <v>183</v>
      </c>
      <c r="E96" s="63" t="s">
        <v>119</v>
      </c>
      <c r="F96" s="61">
        <v>25016800</v>
      </c>
      <c r="G96" s="61">
        <v>2058</v>
      </c>
      <c r="H96" s="64"/>
      <c r="I96" s="61" t="s">
        <v>199</v>
      </c>
    </row>
    <row r="97" spans="1:9" ht="15" customHeight="1" x14ac:dyDescent="0.25">
      <c r="A97" s="66">
        <f t="shared" si="2"/>
        <v>85</v>
      </c>
      <c r="B97" s="67" t="s">
        <v>403</v>
      </c>
      <c r="C97" s="67" t="s">
        <v>186</v>
      </c>
      <c r="D97" s="67" t="s">
        <v>187</v>
      </c>
      <c r="E97" s="66" t="s">
        <v>123</v>
      </c>
      <c r="F97" s="66">
        <v>25016800</v>
      </c>
      <c r="G97" s="66">
        <v>2033</v>
      </c>
      <c r="H97" s="68">
        <v>33453044</v>
      </c>
      <c r="I97" s="66" t="s">
        <v>188</v>
      </c>
    </row>
    <row r="98" spans="1:9" ht="15" customHeight="1" x14ac:dyDescent="0.25">
      <c r="A98" s="66">
        <f t="shared" si="2"/>
        <v>86</v>
      </c>
      <c r="B98" s="67" t="s">
        <v>404</v>
      </c>
      <c r="C98" s="67" t="s">
        <v>189</v>
      </c>
      <c r="D98" s="67" t="s">
        <v>187</v>
      </c>
      <c r="E98" s="66" t="s">
        <v>123</v>
      </c>
      <c r="F98" s="66">
        <v>25016800</v>
      </c>
      <c r="G98" s="66">
        <v>2037</v>
      </c>
      <c r="H98" s="68"/>
      <c r="I98" s="69" t="s">
        <v>197</v>
      </c>
    </row>
    <row r="99" spans="1:9" ht="15" customHeight="1" x14ac:dyDescent="0.25">
      <c r="A99" s="66">
        <f t="shared" si="2"/>
        <v>87</v>
      </c>
      <c r="B99" s="67" t="s">
        <v>405</v>
      </c>
      <c r="C99" s="67" t="s">
        <v>190</v>
      </c>
      <c r="D99" s="67" t="s">
        <v>187</v>
      </c>
      <c r="E99" s="66" t="s">
        <v>123</v>
      </c>
      <c r="F99" s="66">
        <v>25016800</v>
      </c>
      <c r="G99" s="66">
        <v>2070</v>
      </c>
      <c r="H99" s="68"/>
      <c r="I99" s="69" t="s">
        <v>406</v>
      </c>
    </row>
    <row r="100" spans="1:9" ht="15" customHeight="1" x14ac:dyDescent="0.25">
      <c r="A100" s="66">
        <f t="shared" si="2"/>
        <v>88</v>
      </c>
      <c r="B100" s="95" t="s">
        <v>445</v>
      </c>
      <c r="C100" s="67" t="s">
        <v>24</v>
      </c>
      <c r="D100" s="67" t="s">
        <v>187</v>
      </c>
      <c r="E100" s="66" t="s">
        <v>123</v>
      </c>
      <c r="F100" s="66">
        <v>25016800</v>
      </c>
      <c r="G100" s="66">
        <v>2028</v>
      </c>
      <c r="H100" s="68"/>
      <c r="I100" s="177" t="s">
        <v>505</v>
      </c>
    </row>
    <row r="101" spans="1:9" ht="15" customHeight="1" x14ac:dyDescent="0.25">
      <c r="A101" s="66">
        <f t="shared" si="2"/>
        <v>89</v>
      </c>
      <c r="B101" s="67" t="s">
        <v>23</v>
      </c>
      <c r="C101" s="67" t="s">
        <v>191</v>
      </c>
      <c r="D101" s="67" t="s">
        <v>187</v>
      </c>
      <c r="E101" s="66" t="s">
        <v>123</v>
      </c>
      <c r="F101" s="66">
        <v>25016800</v>
      </c>
      <c r="G101" s="66">
        <v>2037</v>
      </c>
      <c r="H101" s="68"/>
      <c r="I101" s="66" t="s">
        <v>192</v>
      </c>
    </row>
    <row r="102" spans="1:9" ht="15" customHeight="1" x14ac:dyDescent="0.25">
      <c r="A102" s="66">
        <f t="shared" si="2"/>
        <v>90</v>
      </c>
      <c r="B102" s="67" t="s">
        <v>20</v>
      </c>
      <c r="C102" s="67" t="s">
        <v>21</v>
      </c>
      <c r="D102" s="67" t="s">
        <v>187</v>
      </c>
      <c r="E102" s="66" t="s">
        <v>123</v>
      </c>
      <c r="F102" s="66">
        <v>25016800</v>
      </c>
      <c r="G102" s="66">
        <v>2038</v>
      </c>
      <c r="H102" s="68"/>
      <c r="I102" s="66" t="s">
        <v>193</v>
      </c>
    </row>
    <row r="103" spans="1:9" ht="15" customHeight="1" x14ac:dyDescent="0.25">
      <c r="A103" s="66">
        <f t="shared" si="2"/>
        <v>91</v>
      </c>
      <c r="B103" s="67" t="s">
        <v>194</v>
      </c>
      <c r="C103" s="67" t="s">
        <v>195</v>
      </c>
      <c r="D103" s="67" t="s">
        <v>187</v>
      </c>
      <c r="E103" s="66" t="s">
        <v>123</v>
      </c>
      <c r="F103" s="66">
        <v>25016800</v>
      </c>
      <c r="G103" s="66">
        <v>2038</v>
      </c>
      <c r="H103" s="68">
        <v>53204196</v>
      </c>
      <c r="I103" s="66" t="s">
        <v>196</v>
      </c>
    </row>
    <row r="104" spans="1:9" ht="15" customHeight="1" x14ac:dyDescent="0.25">
      <c r="A104" s="66">
        <f t="shared" si="2"/>
        <v>92</v>
      </c>
      <c r="B104" s="67" t="s">
        <v>173</v>
      </c>
      <c r="C104" s="67" t="s">
        <v>22</v>
      </c>
      <c r="D104" s="67" t="s">
        <v>187</v>
      </c>
      <c r="E104" s="66" t="s">
        <v>123</v>
      </c>
      <c r="F104" s="66">
        <v>25016800</v>
      </c>
      <c r="G104" s="66">
        <v>2015</v>
      </c>
      <c r="H104" s="68"/>
      <c r="I104" s="96" t="s">
        <v>506</v>
      </c>
    </row>
    <row r="105" spans="1:9" ht="15" customHeight="1" x14ac:dyDescent="0.25">
      <c r="A105" s="92">
        <f t="shared" si="2"/>
        <v>93</v>
      </c>
      <c r="B105" s="92" t="s">
        <v>463</v>
      </c>
      <c r="C105" s="92" t="s">
        <v>198</v>
      </c>
      <c r="D105" s="92" t="s">
        <v>198</v>
      </c>
      <c r="E105" s="92" t="s">
        <v>119</v>
      </c>
      <c r="F105" s="92">
        <v>25016800</v>
      </c>
      <c r="G105" s="92">
        <v>2018</v>
      </c>
      <c r="H105" s="93"/>
      <c r="I105" s="92" t="s">
        <v>409</v>
      </c>
    </row>
    <row r="106" spans="1:9" ht="15" customHeight="1" x14ac:dyDescent="0.25">
      <c r="A106" s="92">
        <f t="shared" si="2"/>
        <v>94</v>
      </c>
      <c r="B106" s="92" t="s">
        <v>407</v>
      </c>
      <c r="C106" s="92" t="s">
        <v>225</v>
      </c>
      <c r="D106" s="92" t="s">
        <v>198</v>
      </c>
      <c r="E106" s="92" t="s">
        <v>119</v>
      </c>
      <c r="F106" s="92">
        <v>25016800</v>
      </c>
      <c r="G106" s="92">
        <v>2059</v>
      </c>
      <c r="H106" s="93"/>
      <c r="I106" s="94" t="s">
        <v>408</v>
      </c>
    </row>
    <row r="107" spans="1:9" ht="15" customHeight="1" x14ac:dyDescent="0.25">
      <c r="A107" s="88">
        <f t="shared" si="2"/>
        <v>95</v>
      </c>
      <c r="B107" s="89" t="s">
        <v>410</v>
      </c>
      <c r="C107" s="90" t="s">
        <v>411</v>
      </c>
      <c r="D107" s="90" t="s">
        <v>127</v>
      </c>
      <c r="E107" s="90" t="s">
        <v>123</v>
      </c>
      <c r="F107" s="88">
        <v>25016800</v>
      </c>
      <c r="G107" s="88">
        <v>2034</v>
      </c>
      <c r="H107" s="88"/>
      <c r="I107" s="91" t="s">
        <v>412</v>
      </c>
    </row>
    <row r="108" spans="1:9" ht="15" customHeight="1" x14ac:dyDescent="0.25">
      <c r="A108" s="88">
        <f t="shared" si="2"/>
        <v>96</v>
      </c>
      <c r="B108" s="89" t="s">
        <v>413</v>
      </c>
      <c r="C108" s="90" t="s">
        <v>414</v>
      </c>
      <c r="D108" s="90" t="s">
        <v>200</v>
      </c>
      <c r="E108" s="90" t="s">
        <v>119</v>
      </c>
      <c r="F108" s="88">
        <v>25016800</v>
      </c>
      <c r="G108" s="88">
        <v>2034</v>
      </c>
      <c r="H108" s="88"/>
      <c r="I108" s="88" t="s">
        <v>226</v>
      </c>
    </row>
    <row r="109" spans="1:9" ht="15" customHeight="1" x14ac:dyDescent="0.25">
      <c r="A109" s="84">
        <f t="shared" si="2"/>
        <v>97</v>
      </c>
      <c r="B109" s="85" t="s">
        <v>415</v>
      </c>
      <c r="C109" s="86" t="s">
        <v>416</v>
      </c>
      <c r="D109" s="86" t="s">
        <v>203</v>
      </c>
      <c r="E109" s="86" t="s">
        <v>123</v>
      </c>
      <c r="F109" s="84">
        <v>25016800</v>
      </c>
      <c r="G109" s="84">
        <v>2054</v>
      </c>
      <c r="H109" s="84"/>
      <c r="I109" s="84" t="s">
        <v>417</v>
      </c>
    </row>
    <row r="110" spans="1:9" ht="15" customHeight="1" x14ac:dyDescent="0.25">
      <c r="A110" s="84">
        <f t="shared" si="2"/>
        <v>98</v>
      </c>
      <c r="B110" s="85" t="s">
        <v>427</v>
      </c>
      <c r="C110" s="86" t="s">
        <v>7</v>
      </c>
      <c r="D110" s="86" t="s">
        <v>203</v>
      </c>
      <c r="E110" s="86" t="s">
        <v>123</v>
      </c>
      <c r="F110" s="84">
        <v>25016800</v>
      </c>
      <c r="G110" s="84">
        <v>2035</v>
      </c>
      <c r="H110" s="84"/>
      <c r="I110" s="87" t="s">
        <v>434</v>
      </c>
    </row>
    <row r="111" spans="1:9" ht="15" customHeight="1" x14ac:dyDescent="0.25">
      <c r="A111" s="84">
        <f t="shared" si="2"/>
        <v>99</v>
      </c>
      <c r="B111" s="85" t="s">
        <v>19</v>
      </c>
      <c r="C111" s="86" t="s">
        <v>95</v>
      </c>
      <c r="D111" s="86" t="s">
        <v>203</v>
      </c>
      <c r="E111" s="86" t="s">
        <v>119</v>
      </c>
      <c r="F111" s="84">
        <v>25016800</v>
      </c>
      <c r="G111" s="84">
        <v>2035</v>
      </c>
      <c r="H111" s="84"/>
      <c r="I111" s="84" t="s">
        <v>204</v>
      </c>
    </row>
    <row r="112" spans="1:9" ht="15" customHeight="1" x14ac:dyDescent="0.25">
      <c r="A112" s="84">
        <f t="shared" si="2"/>
        <v>100</v>
      </c>
      <c r="B112" s="85" t="s">
        <v>464</v>
      </c>
      <c r="C112" s="86" t="s">
        <v>418</v>
      </c>
      <c r="D112" s="86" t="s">
        <v>203</v>
      </c>
      <c r="E112" s="86" t="s">
        <v>123</v>
      </c>
      <c r="F112" s="84">
        <v>25016800</v>
      </c>
      <c r="G112" s="84">
        <v>2039</v>
      </c>
      <c r="H112" s="84"/>
      <c r="I112" s="111" t="s">
        <v>488</v>
      </c>
    </row>
    <row r="113" spans="1:9" ht="15" customHeight="1" x14ac:dyDescent="0.25">
      <c r="A113" s="81">
        <v>101</v>
      </c>
      <c r="B113" s="82" t="s">
        <v>421</v>
      </c>
      <c r="C113" s="83" t="s">
        <v>419</v>
      </c>
      <c r="D113" s="83" t="s">
        <v>420</v>
      </c>
      <c r="E113" s="83" t="s">
        <v>169</v>
      </c>
      <c r="F113" s="81">
        <v>25016800</v>
      </c>
      <c r="G113" s="81">
        <v>2025</v>
      </c>
      <c r="H113" s="81"/>
      <c r="I113" s="99" t="s">
        <v>439</v>
      </c>
    </row>
    <row r="114" spans="1:9" ht="15" customHeight="1" x14ac:dyDescent="0.25">
      <c r="A114" s="81">
        <v>102</v>
      </c>
      <c r="B114" s="98" t="s">
        <v>438</v>
      </c>
      <c r="C114" s="83" t="s">
        <v>422</v>
      </c>
      <c r="D114" s="83" t="s">
        <v>420</v>
      </c>
      <c r="E114" s="83" t="s">
        <v>169</v>
      </c>
      <c r="F114" s="81">
        <v>25016800</v>
      </c>
      <c r="G114" s="81">
        <v>2025</v>
      </c>
      <c r="H114" s="81"/>
      <c r="I114" s="81" t="s">
        <v>423</v>
      </c>
    </row>
    <row r="115" spans="1:9" ht="15" customHeight="1" x14ac:dyDescent="0.25">
      <c r="A115" s="81">
        <v>103</v>
      </c>
      <c r="B115" s="82" t="s">
        <v>106</v>
      </c>
      <c r="C115" s="83" t="s">
        <v>92</v>
      </c>
      <c r="D115" s="83"/>
      <c r="E115" s="83" t="s">
        <v>169</v>
      </c>
      <c r="F115" s="81">
        <v>25016800</v>
      </c>
      <c r="G115" s="81">
        <v>2015</v>
      </c>
      <c r="H115" s="81"/>
      <c r="I115" s="81"/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44" r:id="rId11"/>
    <hyperlink ref="I94" r:id="rId12"/>
    <hyperlink ref="I100" r:id="rId13"/>
    <hyperlink ref="I104" r:id="rId14"/>
  </hyperlinks>
  <pageMargins left="0.7" right="0.7" top="0.75" bottom="0.75" header="0.3" footer="0.3"/>
  <pageSetup orientation="portrait" horizontalDpi="0" verticalDpi="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5"/>
  <sheetViews>
    <sheetView workbookViewId="0">
      <selection activeCell="C24" sqref="C24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15.28515625" customWidth="1"/>
    <col min="8" max="8" width="13.5703125" bestFit="1" customWidth="1"/>
    <col min="9" max="9" width="40.42578125" bestFit="1" customWidth="1"/>
    <col min="10" max="10" width="9.5703125" bestFit="1" customWidth="1"/>
    <col min="11" max="11" width="22.140625" bestFit="1" customWidth="1"/>
    <col min="12" max="12" width="13.140625" bestFit="1" customWidth="1"/>
    <col min="13" max="13" width="22.140625" customWidth="1"/>
  </cols>
  <sheetData>
    <row r="4" spans="4:13" s="122" customFormat="1" ht="77.25" customHeight="1" x14ac:dyDescent="0.25">
      <c r="D4" s="125" t="s">
        <v>16</v>
      </c>
      <c r="E4" s="125" t="s">
        <v>465</v>
      </c>
      <c r="F4" s="125" t="s">
        <v>466</v>
      </c>
      <c r="G4" s="126" t="s">
        <v>467</v>
      </c>
      <c r="H4" s="125" t="s">
        <v>114</v>
      </c>
      <c r="I4" s="125" t="s">
        <v>468</v>
      </c>
      <c r="J4" s="125" t="s">
        <v>469</v>
      </c>
      <c r="K4" s="125" t="s">
        <v>470</v>
      </c>
      <c r="L4" s="126" t="s">
        <v>476</v>
      </c>
      <c r="M4" s="126" t="s">
        <v>471</v>
      </c>
    </row>
    <row r="5" spans="4:13" x14ac:dyDescent="0.25">
      <c r="D5" s="120">
        <v>1</v>
      </c>
      <c r="E5" s="121" t="s">
        <v>472</v>
      </c>
      <c r="F5" s="120" t="s">
        <v>473</v>
      </c>
      <c r="G5" s="120" t="s">
        <v>474</v>
      </c>
      <c r="H5" s="120" t="s">
        <v>475</v>
      </c>
      <c r="I5" s="120" t="s">
        <v>490</v>
      </c>
      <c r="J5" s="120">
        <v>29</v>
      </c>
      <c r="K5" s="123">
        <v>100000</v>
      </c>
      <c r="L5" s="124">
        <v>10000</v>
      </c>
      <c r="M5" s="1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43" sqref="D43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202" t="s">
        <v>429</v>
      </c>
      <c r="B1" s="202"/>
    </row>
    <row r="2" spans="1:3" s="43" customFormat="1" ht="21" x14ac:dyDescent="0.4">
      <c r="A2" s="76" t="s">
        <v>430</v>
      </c>
      <c r="B2" s="181" t="s">
        <v>507</v>
      </c>
    </row>
    <row r="4" spans="1:3" ht="15.6" x14ac:dyDescent="0.3">
      <c r="A4" s="41" t="s">
        <v>428</v>
      </c>
      <c r="B4" s="42" t="s">
        <v>431</v>
      </c>
      <c r="C4" s="75"/>
    </row>
    <row r="5" spans="1:3" ht="16.5" x14ac:dyDescent="0.25">
      <c r="A5" s="70">
        <v>0</v>
      </c>
      <c r="B5" s="37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GridLines="0" tabSelected="1" zoomScaleNormal="100" workbookViewId="0">
      <selection activeCell="C19" sqref="C19"/>
    </sheetView>
  </sheetViews>
  <sheetFormatPr baseColWidth="10" defaultColWidth="11.42578125" defaultRowHeight="16.5" x14ac:dyDescent="0.3"/>
  <cols>
    <col min="1" max="1" width="9.5703125" style="1" customWidth="1"/>
    <col min="2" max="2" width="59.140625" style="1" bestFit="1" customWidth="1"/>
    <col min="3" max="3" width="47.28515625" style="1" customWidth="1"/>
    <col min="4" max="4" width="26.5703125" style="1" bestFit="1" customWidth="1"/>
    <col min="5" max="5" width="15.42578125" style="1" bestFit="1" customWidth="1"/>
    <col min="6" max="6" width="17.5703125" style="1" customWidth="1"/>
    <col min="7" max="7" width="17.42578125" style="1" customWidth="1"/>
    <col min="8" max="8" width="15.28515625" style="1" customWidth="1"/>
    <col min="9" max="9" width="14.85546875" style="1" customWidth="1"/>
    <col min="10" max="10" width="13.85546875" style="1" customWidth="1"/>
    <col min="11" max="11" width="13.5703125" style="1" bestFit="1" customWidth="1"/>
    <col min="12" max="12" width="13.42578125" style="1" bestFit="1" customWidth="1"/>
    <col min="13" max="13" width="33.140625" style="1" bestFit="1" customWidth="1"/>
    <col min="14" max="14" width="13.42578125" style="1" bestFit="1" customWidth="1"/>
    <col min="15" max="16384" width="11.42578125" style="1"/>
  </cols>
  <sheetData>
    <row r="1" spans="1:11" s="45" customFormat="1" x14ac:dyDescent="0.3"/>
    <row r="2" spans="1:11" s="45" customFormat="1" x14ac:dyDescent="0.3"/>
    <row r="3" spans="1:11" ht="39.75" customHeight="1" x14ac:dyDescent="0.3">
      <c r="A3" s="195" t="s">
        <v>101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x14ac:dyDescent="0.3">
      <c r="A4" s="36"/>
    </row>
    <row r="5" spans="1:11" x14ac:dyDescent="0.3">
      <c r="A5" s="45" t="s">
        <v>102</v>
      </c>
    </row>
    <row r="6" spans="1:11" s="45" customFormat="1" x14ac:dyDescent="0.3">
      <c r="A6" s="45" t="s">
        <v>103</v>
      </c>
    </row>
    <row r="7" spans="1:11" s="45" customFormat="1" x14ac:dyDescent="0.3">
      <c r="A7" s="45" t="s">
        <v>508</v>
      </c>
    </row>
    <row r="8" spans="1:11" s="45" customFormat="1" x14ac:dyDescent="0.3">
      <c r="A8" s="45" t="s">
        <v>104</v>
      </c>
    </row>
    <row r="9" spans="1:11" s="45" customFormat="1" x14ac:dyDescent="0.3">
      <c r="A9" s="36" t="s">
        <v>509</v>
      </c>
    </row>
    <row r="10" spans="1:11" s="45" customFormat="1" x14ac:dyDescent="0.3">
      <c r="A10" s="45" t="s">
        <v>227</v>
      </c>
    </row>
    <row r="11" spans="1:11" s="45" customFormat="1" x14ac:dyDescent="0.3">
      <c r="A11" s="36" t="s">
        <v>510</v>
      </c>
    </row>
    <row r="12" spans="1:11" ht="17.25" thickBot="1" x14ac:dyDescent="0.35">
      <c r="A12" s="45" t="s">
        <v>511</v>
      </c>
    </row>
    <row r="13" spans="1:11" ht="41.25" customHeight="1" thickBot="1" x14ac:dyDescent="0.35">
      <c r="A13" s="131" t="s">
        <v>16</v>
      </c>
      <c r="B13" s="132" t="s">
        <v>0</v>
      </c>
      <c r="C13" s="132" t="s">
        <v>73</v>
      </c>
      <c r="D13" s="133" t="s">
        <v>1</v>
      </c>
      <c r="E13" s="134" t="s">
        <v>75</v>
      </c>
      <c r="F13" s="135" t="s">
        <v>76</v>
      </c>
      <c r="G13" s="134" t="s">
        <v>77</v>
      </c>
      <c r="H13" s="134" t="s">
        <v>78</v>
      </c>
      <c r="I13" s="135" t="s">
        <v>432</v>
      </c>
      <c r="J13" s="134" t="s">
        <v>80</v>
      </c>
      <c r="K13" s="134" t="s">
        <v>433</v>
      </c>
    </row>
    <row r="14" spans="1:11" ht="21.95" customHeight="1" x14ac:dyDescent="0.3">
      <c r="A14" s="101">
        <v>1</v>
      </c>
      <c r="B14" s="7" t="s">
        <v>449</v>
      </c>
      <c r="C14" s="102" t="s">
        <v>455</v>
      </c>
      <c r="D14" s="103" t="s">
        <v>74</v>
      </c>
      <c r="E14" s="77">
        <v>19000</v>
      </c>
      <c r="F14" s="77">
        <v>0</v>
      </c>
      <c r="G14" s="77"/>
      <c r="H14" s="77">
        <v>375</v>
      </c>
      <c r="I14" s="78">
        <f>E14+F14+G14+H14</f>
        <v>19375</v>
      </c>
      <c r="J14" s="77">
        <v>250</v>
      </c>
      <c r="K14" s="79">
        <f>I14+J14</f>
        <v>19625</v>
      </c>
    </row>
    <row r="15" spans="1:11" ht="21.95" customHeight="1" x14ac:dyDescent="0.3">
      <c r="A15" s="104">
        <v>2</v>
      </c>
      <c r="B15" s="102" t="s">
        <v>228</v>
      </c>
      <c r="C15" s="102" t="s">
        <v>2</v>
      </c>
      <c r="D15" s="105" t="s">
        <v>74</v>
      </c>
      <c r="E15" s="18">
        <v>6000</v>
      </c>
      <c r="F15" s="18">
        <v>500</v>
      </c>
      <c r="G15" s="18">
        <v>35</v>
      </c>
      <c r="H15" s="18">
        <v>0</v>
      </c>
      <c r="I15" s="78">
        <f t="shared" ref="I15:I29" si="0">E15+F15+G15+H15</f>
        <v>6535</v>
      </c>
      <c r="J15" s="18">
        <v>250</v>
      </c>
      <c r="K15" s="79">
        <f t="shared" ref="K15:K29" si="1">I15+J15</f>
        <v>6785</v>
      </c>
    </row>
    <row r="16" spans="1:11" ht="21.95" customHeight="1" x14ac:dyDescent="0.3">
      <c r="A16" s="104">
        <v>3</v>
      </c>
      <c r="B16" s="102" t="s">
        <v>229</v>
      </c>
      <c r="C16" s="102" t="s">
        <v>240</v>
      </c>
      <c r="D16" s="105" t="s">
        <v>74</v>
      </c>
      <c r="E16" s="18">
        <v>6000</v>
      </c>
      <c r="F16" s="18">
        <v>0</v>
      </c>
      <c r="G16" s="18">
        <v>35</v>
      </c>
      <c r="H16" s="18">
        <v>0</v>
      </c>
      <c r="I16" s="78">
        <f t="shared" si="0"/>
        <v>6035</v>
      </c>
      <c r="J16" s="18">
        <v>250</v>
      </c>
      <c r="K16" s="79">
        <f t="shared" si="1"/>
        <v>6285</v>
      </c>
    </row>
    <row r="17" spans="1:11" ht="21.95" customHeight="1" x14ac:dyDescent="0.3">
      <c r="A17" s="104">
        <v>4</v>
      </c>
      <c r="B17" s="109" t="s">
        <v>450</v>
      </c>
      <c r="C17" s="102" t="s">
        <v>4</v>
      </c>
      <c r="D17" s="105" t="s">
        <v>74</v>
      </c>
      <c r="E17" s="77">
        <v>14000</v>
      </c>
      <c r="F17" s="31">
        <v>0</v>
      </c>
      <c r="G17" s="31"/>
      <c r="H17" s="77">
        <f>375</f>
        <v>375</v>
      </c>
      <c r="I17" s="78">
        <f t="shared" si="0"/>
        <v>14375</v>
      </c>
      <c r="J17" s="18">
        <v>250</v>
      </c>
      <c r="K17" s="79">
        <f t="shared" si="1"/>
        <v>14625</v>
      </c>
    </row>
    <row r="18" spans="1:11" ht="21.95" customHeight="1" x14ac:dyDescent="0.3">
      <c r="A18" s="104">
        <v>5</v>
      </c>
      <c r="B18" s="102" t="s">
        <v>230</v>
      </c>
      <c r="C18" s="173" t="s">
        <v>241</v>
      </c>
      <c r="D18" s="105" t="s">
        <v>74</v>
      </c>
      <c r="E18" s="77">
        <v>6500</v>
      </c>
      <c r="F18" s="77">
        <v>500</v>
      </c>
      <c r="G18" s="77">
        <v>35</v>
      </c>
      <c r="H18" s="77">
        <v>0</v>
      </c>
      <c r="I18" s="78">
        <f t="shared" si="0"/>
        <v>7035</v>
      </c>
      <c r="J18" s="18">
        <v>250</v>
      </c>
      <c r="K18" s="79">
        <f t="shared" si="1"/>
        <v>7285</v>
      </c>
    </row>
    <row r="19" spans="1:11" ht="21.95" customHeight="1" x14ac:dyDescent="0.3">
      <c r="A19" s="104">
        <v>6</v>
      </c>
      <c r="B19" s="102" t="s">
        <v>231</v>
      </c>
      <c r="C19" s="173" t="s">
        <v>241</v>
      </c>
      <c r="D19" s="105" t="s">
        <v>74</v>
      </c>
      <c r="E19" s="77">
        <v>6500</v>
      </c>
      <c r="F19" s="77">
        <v>0</v>
      </c>
      <c r="G19" s="77">
        <v>50</v>
      </c>
      <c r="H19" s="77">
        <v>0</v>
      </c>
      <c r="I19" s="78">
        <f t="shared" si="0"/>
        <v>6550</v>
      </c>
      <c r="J19" s="18">
        <v>250</v>
      </c>
      <c r="K19" s="79">
        <f t="shared" si="1"/>
        <v>6800</v>
      </c>
    </row>
    <row r="20" spans="1:11" ht="21.95" customHeight="1" x14ac:dyDescent="0.3">
      <c r="A20" s="104">
        <v>7</v>
      </c>
      <c r="B20" s="102" t="s">
        <v>232</v>
      </c>
      <c r="C20" s="102" t="s">
        <v>13</v>
      </c>
      <c r="D20" s="105" t="s">
        <v>74</v>
      </c>
      <c r="E20" s="77">
        <v>3500</v>
      </c>
      <c r="F20" s="77">
        <v>250</v>
      </c>
      <c r="G20" s="77">
        <v>50</v>
      </c>
      <c r="H20" s="77">
        <v>0</v>
      </c>
      <c r="I20" s="78">
        <f t="shared" si="0"/>
        <v>3800</v>
      </c>
      <c r="J20" s="18">
        <v>250</v>
      </c>
      <c r="K20" s="79">
        <f t="shared" si="1"/>
        <v>4050</v>
      </c>
    </row>
    <row r="21" spans="1:11" ht="21.95" customHeight="1" x14ac:dyDescent="0.3">
      <c r="A21" s="104">
        <v>8</v>
      </c>
      <c r="B21" s="102" t="s">
        <v>233</v>
      </c>
      <c r="C21" s="102" t="s">
        <v>15</v>
      </c>
      <c r="D21" s="105" t="s">
        <v>74</v>
      </c>
      <c r="E21" s="77">
        <v>3500</v>
      </c>
      <c r="F21" s="80">
        <v>0</v>
      </c>
      <c r="G21" s="77">
        <v>50</v>
      </c>
      <c r="H21" s="77">
        <v>0</v>
      </c>
      <c r="I21" s="78">
        <f t="shared" si="0"/>
        <v>3550</v>
      </c>
      <c r="J21" s="18">
        <v>250</v>
      </c>
      <c r="K21" s="79">
        <f t="shared" si="1"/>
        <v>3800</v>
      </c>
    </row>
    <row r="22" spans="1:11" ht="17.25" x14ac:dyDescent="0.3">
      <c r="A22" s="104">
        <v>9</v>
      </c>
      <c r="B22" s="102" t="s">
        <v>234</v>
      </c>
      <c r="C22" s="106" t="s">
        <v>15</v>
      </c>
      <c r="D22" s="105" t="s">
        <v>74</v>
      </c>
      <c r="E22" s="77">
        <v>3500</v>
      </c>
      <c r="F22" s="80">
        <v>0</v>
      </c>
      <c r="G22" s="80">
        <v>50</v>
      </c>
      <c r="H22" s="77">
        <v>0</v>
      </c>
      <c r="I22" s="78">
        <f t="shared" si="0"/>
        <v>3550</v>
      </c>
      <c r="J22" s="18">
        <v>250</v>
      </c>
      <c r="K22" s="79">
        <f t="shared" si="1"/>
        <v>3800</v>
      </c>
    </row>
    <row r="23" spans="1:11" ht="17.25" x14ac:dyDescent="0.3">
      <c r="A23" s="104">
        <v>10</v>
      </c>
      <c r="B23" s="102" t="s">
        <v>235</v>
      </c>
      <c r="C23" s="102" t="s">
        <v>242</v>
      </c>
      <c r="D23" s="105" t="s">
        <v>74</v>
      </c>
      <c r="E23" s="77">
        <v>6000</v>
      </c>
      <c r="F23" s="77">
        <v>0</v>
      </c>
      <c r="G23" s="77">
        <v>35</v>
      </c>
      <c r="H23" s="77">
        <v>0</v>
      </c>
      <c r="I23" s="78">
        <f t="shared" si="0"/>
        <v>6035</v>
      </c>
      <c r="J23" s="18">
        <v>250</v>
      </c>
      <c r="K23" s="79">
        <f t="shared" si="1"/>
        <v>6285</v>
      </c>
    </row>
    <row r="24" spans="1:11" ht="21.95" customHeight="1" x14ac:dyDescent="0.3">
      <c r="A24" s="163">
        <v>11</v>
      </c>
      <c r="B24" s="102" t="s">
        <v>236</v>
      </c>
      <c r="C24" s="102" t="s">
        <v>5</v>
      </c>
      <c r="D24" s="33" t="s">
        <v>74</v>
      </c>
      <c r="E24" s="77">
        <v>13000</v>
      </c>
      <c r="F24" s="18">
        <v>1000</v>
      </c>
      <c r="G24" s="18">
        <v>0</v>
      </c>
      <c r="H24" s="77">
        <v>375</v>
      </c>
      <c r="I24" s="78">
        <f t="shared" si="0"/>
        <v>14375</v>
      </c>
      <c r="J24" s="18">
        <v>250</v>
      </c>
      <c r="K24" s="79">
        <f t="shared" si="1"/>
        <v>14625</v>
      </c>
    </row>
    <row r="25" spans="1:11" ht="21.95" customHeight="1" x14ac:dyDescent="0.3">
      <c r="A25" s="163">
        <v>12</v>
      </c>
      <c r="B25" s="102" t="s">
        <v>237</v>
      </c>
      <c r="C25" s="102" t="s">
        <v>6</v>
      </c>
      <c r="D25" s="33" t="s">
        <v>74</v>
      </c>
      <c r="E25" s="77">
        <v>7500</v>
      </c>
      <c r="F25" s="77">
        <v>0</v>
      </c>
      <c r="G25" s="77">
        <v>0</v>
      </c>
      <c r="H25" s="77">
        <v>0</v>
      </c>
      <c r="I25" s="78">
        <f t="shared" si="0"/>
        <v>7500</v>
      </c>
      <c r="J25" s="18">
        <v>250</v>
      </c>
      <c r="K25" s="79">
        <f t="shared" si="1"/>
        <v>7750</v>
      </c>
    </row>
    <row r="26" spans="1:11" ht="17.25" x14ac:dyDescent="0.3">
      <c r="A26" s="163">
        <v>13</v>
      </c>
      <c r="B26" s="102" t="s">
        <v>238</v>
      </c>
      <c r="C26" s="102" t="s">
        <v>243</v>
      </c>
      <c r="D26" s="33" t="s">
        <v>74</v>
      </c>
      <c r="E26" s="77">
        <v>5000</v>
      </c>
      <c r="F26" s="77">
        <v>0</v>
      </c>
      <c r="G26" s="77">
        <v>0</v>
      </c>
      <c r="H26" s="77">
        <v>0</v>
      </c>
      <c r="I26" s="78">
        <f t="shared" si="0"/>
        <v>5000</v>
      </c>
      <c r="J26" s="18">
        <v>250</v>
      </c>
      <c r="K26" s="79">
        <f t="shared" si="1"/>
        <v>5250</v>
      </c>
    </row>
    <row r="27" spans="1:11" ht="21.95" customHeight="1" x14ac:dyDescent="0.3">
      <c r="A27" s="163">
        <v>14</v>
      </c>
      <c r="B27" s="102" t="s">
        <v>356</v>
      </c>
      <c r="C27" s="102" t="s">
        <v>244</v>
      </c>
      <c r="D27" s="33" t="s">
        <v>74</v>
      </c>
      <c r="E27" s="77">
        <v>3500</v>
      </c>
      <c r="F27" s="77">
        <v>0</v>
      </c>
      <c r="G27" s="77">
        <v>0</v>
      </c>
      <c r="H27" s="77">
        <v>0</v>
      </c>
      <c r="I27" s="78">
        <f t="shared" si="0"/>
        <v>3500</v>
      </c>
      <c r="J27" s="18">
        <v>250</v>
      </c>
      <c r="K27" s="79">
        <f t="shared" si="1"/>
        <v>3750</v>
      </c>
    </row>
    <row r="28" spans="1:11" ht="21.95" customHeight="1" x14ac:dyDescent="0.3">
      <c r="A28" s="163">
        <v>15</v>
      </c>
      <c r="B28" s="136" t="s">
        <v>492</v>
      </c>
      <c r="C28" s="136" t="s">
        <v>245</v>
      </c>
      <c r="D28" s="33" t="s">
        <v>74</v>
      </c>
      <c r="E28" s="80">
        <v>5500</v>
      </c>
      <c r="F28" s="80">
        <v>0</v>
      </c>
      <c r="G28" s="80"/>
      <c r="H28" s="77">
        <v>0</v>
      </c>
      <c r="I28" s="78">
        <f t="shared" si="0"/>
        <v>5500</v>
      </c>
      <c r="J28" s="18">
        <v>250</v>
      </c>
      <c r="K28" s="79">
        <f t="shared" si="1"/>
        <v>5750</v>
      </c>
    </row>
    <row r="29" spans="1:11" ht="21.95" customHeight="1" x14ac:dyDescent="0.3">
      <c r="A29" s="163">
        <v>16</v>
      </c>
      <c r="B29" s="102" t="s">
        <v>239</v>
      </c>
      <c r="C29" s="102" t="s">
        <v>246</v>
      </c>
      <c r="D29" s="33" t="s">
        <v>74</v>
      </c>
      <c r="E29" s="77">
        <v>7000</v>
      </c>
      <c r="F29" s="77">
        <v>0</v>
      </c>
      <c r="G29" s="77">
        <v>0</v>
      </c>
      <c r="H29" s="77">
        <v>0</v>
      </c>
      <c r="I29" s="78">
        <f t="shared" si="0"/>
        <v>7000</v>
      </c>
      <c r="J29" s="18">
        <v>250</v>
      </c>
      <c r="K29" s="79">
        <f t="shared" si="1"/>
        <v>7250</v>
      </c>
    </row>
    <row r="30" spans="1:11" ht="21.95" customHeight="1" x14ac:dyDescent="0.3">
      <c r="A30" s="164"/>
      <c r="B30" s="30"/>
      <c r="C30" s="30"/>
      <c r="D30" s="165"/>
      <c r="E30" s="182"/>
    </row>
    <row r="31" spans="1:11" ht="36" customHeight="1" x14ac:dyDescent="0.3">
      <c r="A31" s="128" t="s">
        <v>16</v>
      </c>
      <c r="B31" s="128" t="s">
        <v>0</v>
      </c>
      <c r="C31" s="128" t="s">
        <v>73</v>
      </c>
      <c r="D31" s="128" t="s">
        <v>1</v>
      </c>
      <c r="E31" s="166" t="s">
        <v>81</v>
      </c>
      <c r="F31" s="166" t="s">
        <v>82</v>
      </c>
      <c r="G31" s="167" t="s">
        <v>83</v>
      </c>
      <c r="H31" s="166" t="s">
        <v>84</v>
      </c>
      <c r="I31" s="166" t="s">
        <v>355</v>
      </c>
      <c r="J31" s="168" t="s">
        <v>85</v>
      </c>
      <c r="K31" s="169" t="s">
        <v>79</v>
      </c>
    </row>
    <row r="32" spans="1:11" ht="20.100000000000001" customHeight="1" x14ac:dyDescent="0.3">
      <c r="A32" s="100">
        <v>1</v>
      </c>
      <c r="B32" s="8" t="s">
        <v>292</v>
      </c>
      <c r="C32" s="7" t="s">
        <v>94</v>
      </c>
      <c r="D32" s="33" t="s">
        <v>71</v>
      </c>
      <c r="E32" s="17">
        <v>16000</v>
      </c>
      <c r="F32" s="18"/>
      <c r="G32" s="18"/>
      <c r="H32" s="19">
        <v>375</v>
      </c>
      <c r="I32" s="19">
        <f>E32+F32+G32+H32</f>
        <v>16375</v>
      </c>
      <c r="J32" s="18">
        <v>250</v>
      </c>
      <c r="K32" s="35">
        <f>I32+J32</f>
        <v>16625</v>
      </c>
    </row>
    <row r="33" spans="1:11" ht="17.25" x14ac:dyDescent="0.3">
      <c r="A33" s="100">
        <f>A32+1</f>
        <v>2</v>
      </c>
      <c r="B33" s="160" t="s">
        <v>291</v>
      </c>
      <c r="C33" s="7" t="s">
        <v>350</v>
      </c>
      <c r="D33" s="33" t="s">
        <v>71</v>
      </c>
      <c r="E33" s="17">
        <v>4500</v>
      </c>
      <c r="F33" s="18"/>
      <c r="G33" s="18"/>
      <c r="H33" s="19"/>
      <c r="I33" s="19">
        <f t="shared" ref="I33:I96" si="2">E33+F33+G33+H33</f>
        <v>4500</v>
      </c>
      <c r="J33" s="18">
        <v>250</v>
      </c>
      <c r="K33" s="35">
        <f t="shared" ref="K33:K96" si="3">I33+J33</f>
        <v>4750</v>
      </c>
    </row>
    <row r="34" spans="1:11" ht="20.100000000000001" customHeight="1" x14ac:dyDescent="0.3">
      <c r="A34" s="100">
        <f t="shared" ref="A34:A97" si="4">A33+1</f>
        <v>3</v>
      </c>
      <c r="B34" s="7" t="s">
        <v>247</v>
      </c>
      <c r="C34" s="7" t="s">
        <v>315</v>
      </c>
      <c r="D34" s="33" t="s">
        <v>71</v>
      </c>
      <c r="E34" s="139">
        <v>6000</v>
      </c>
      <c r="F34" s="140">
        <v>0</v>
      </c>
      <c r="G34" s="140">
        <v>0</v>
      </c>
      <c r="H34" s="31"/>
      <c r="I34" s="19">
        <f t="shared" si="2"/>
        <v>6000</v>
      </c>
      <c r="J34" s="18">
        <v>250</v>
      </c>
      <c r="K34" s="35">
        <f t="shared" si="3"/>
        <v>6250</v>
      </c>
    </row>
    <row r="35" spans="1:11" ht="20.100000000000001" customHeight="1" x14ac:dyDescent="0.3">
      <c r="A35" s="100">
        <f t="shared" si="4"/>
        <v>4</v>
      </c>
      <c r="B35" s="9" t="s">
        <v>248</v>
      </c>
      <c r="C35" s="7" t="s">
        <v>201</v>
      </c>
      <c r="D35" s="33" t="s">
        <v>71</v>
      </c>
      <c r="E35" s="141">
        <v>6000</v>
      </c>
      <c r="F35" s="141">
        <v>0</v>
      </c>
      <c r="G35" s="142"/>
      <c r="H35" s="141">
        <v>0</v>
      </c>
      <c r="I35" s="19">
        <f t="shared" si="2"/>
        <v>6000</v>
      </c>
      <c r="J35" s="18">
        <v>250</v>
      </c>
      <c r="K35" s="35">
        <f t="shared" si="3"/>
        <v>6250</v>
      </c>
    </row>
    <row r="36" spans="1:11" ht="20.100000000000001" customHeight="1" x14ac:dyDescent="0.3">
      <c r="A36" s="100">
        <f t="shared" si="4"/>
        <v>5</v>
      </c>
      <c r="B36" s="7" t="s">
        <v>249</v>
      </c>
      <c r="C36" s="7" t="s">
        <v>316</v>
      </c>
      <c r="D36" s="33" t="s">
        <v>71</v>
      </c>
      <c r="E36" s="143">
        <v>14000</v>
      </c>
      <c r="F36" s="143">
        <v>0</v>
      </c>
      <c r="G36" s="144">
        <v>0</v>
      </c>
      <c r="H36" s="143">
        <v>375</v>
      </c>
      <c r="I36" s="19">
        <f t="shared" si="2"/>
        <v>14375</v>
      </c>
      <c r="J36" s="18">
        <v>250</v>
      </c>
      <c r="K36" s="35">
        <f t="shared" si="3"/>
        <v>14625</v>
      </c>
    </row>
    <row r="37" spans="1:11" ht="20.100000000000001" customHeight="1" x14ac:dyDescent="0.3">
      <c r="A37" s="100">
        <f t="shared" si="4"/>
        <v>6</v>
      </c>
      <c r="B37" s="7" t="s">
        <v>250</v>
      </c>
      <c r="C37" s="7" t="s">
        <v>317</v>
      </c>
      <c r="D37" s="33" t="s">
        <v>71</v>
      </c>
      <c r="E37" s="141">
        <v>10000</v>
      </c>
      <c r="F37" s="141">
        <v>500</v>
      </c>
      <c r="G37" s="145">
        <v>0</v>
      </c>
      <c r="H37" s="141">
        <v>375</v>
      </c>
      <c r="I37" s="19">
        <f t="shared" si="2"/>
        <v>10875</v>
      </c>
      <c r="J37" s="18">
        <v>250</v>
      </c>
      <c r="K37" s="35">
        <f t="shared" si="3"/>
        <v>11125</v>
      </c>
    </row>
    <row r="38" spans="1:11" ht="20.100000000000001" customHeight="1" x14ac:dyDescent="0.3">
      <c r="A38" s="100">
        <f t="shared" si="4"/>
        <v>7</v>
      </c>
      <c r="B38" s="7" t="s">
        <v>251</v>
      </c>
      <c r="C38" s="7" t="s">
        <v>318</v>
      </c>
      <c r="D38" s="33" t="s">
        <v>71</v>
      </c>
      <c r="E38" s="143">
        <v>6000</v>
      </c>
      <c r="F38" s="143">
        <v>0</v>
      </c>
      <c r="G38" s="146">
        <v>0</v>
      </c>
      <c r="H38" s="143">
        <v>0</v>
      </c>
      <c r="I38" s="19">
        <f t="shared" si="2"/>
        <v>6000</v>
      </c>
      <c r="J38" s="18">
        <v>250</v>
      </c>
      <c r="K38" s="35">
        <f t="shared" si="3"/>
        <v>6250</v>
      </c>
    </row>
    <row r="39" spans="1:11" ht="17.25" x14ac:dyDescent="0.3">
      <c r="A39" s="100">
        <f t="shared" si="4"/>
        <v>8</v>
      </c>
      <c r="B39" s="7" t="s">
        <v>252</v>
      </c>
      <c r="C39" s="7" t="s">
        <v>319</v>
      </c>
      <c r="D39" s="33" t="s">
        <v>71</v>
      </c>
      <c r="E39" s="141">
        <v>6000</v>
      </c>
      <c r="F39" s="141">
        <v>0</v>
      </c>
      <c r="G39" s="147">
        <v>0</v>
      </c>
      <c r="H39" s="141">
        <v>0</v>
      </c>
      <c r="I39" s="19">
        <f t="shared" si="2"/>
        <v>6000</v>
      </c>
      <c r="J39" s="18">
        <v>250</v>
      </c>
      <c r="K39" s="35">
        <f t="shared" si="3"/>
        <v>6250</v>
      </c>
    </row>
    <row r="40" spans="1:11" ht="20.100000000000001" customHeight="1" x14ac:dyDescent="0.3">
      <c r="A40" s="100">
        <f t="shared" si="4"/>
        <v>9</v>
      </c>
      <c r="B40" s="7" t="s">
        <v>253</v>
      </c>
      <c r="C40" s="7" t="s">
        <v>218</v>
      </c>
      <c r="D40" s="33" t="s">
        <v>71</v>
      </c>
      <c r="E40" s="143">
        <v>5300</v>
      </c>
      <c r="F40" s="143">
        <v>0</v>
      </c>
      <c r="G40" s="148">
        <v>0</v>
      </c>
      <c r="H40" s="143">
        <v>0</v>
      </c>
      <c r="I40" s="19">
        <f t="shared" si="2"/>
        <v>5300</v>
      </c>
      <c r="J40" s="18">
        <v>250</v>
      </c>
      <c r="K40" s="35">
        <f t="shared" si="3"/>
        <v>5550</v>
      </c>
    </row>
    <row r="41" spans="1:11" ht="20.100000000000001" customHeight="1" x14ac:dyDescent="0.3">
      <c r="A41" s="100">
        <f t="shared" si="4"/>
        <v>10</v>
      </c>
      <c r="B41" s="7" t="s">
        <v>477</v>
      </c>
      <c r="C41" s="7" t="s">
        <v>478</v>
      </c>
      <c r="D41" s="33" t="s">
        <v>71</v>
      </c>
      <c r="E41" s="141">
        <v>14000</v>
      </c>
      <c r="F41" s="141">
        <v>0</v>
      </c>
      <c r="G41" s="142">
        <v>0</v>
      </c>
      <c r="H41" s="141">
        <v>375</v>
      </c>
      <c r="I41" s="19">
        <f t="shared" si="2"/>
        <v>14375</v>
      </c>
      <c r="J41" s="18">
        <v>250</v>
      </c>
      <c r="K41" s="35">
        <f t="shared" si="3"/>
        <v>14625</v>
      </c>
    </row>
    <row r="42" spans="1:11" ht="20.100000000000001" customHeight="1" x14ac:dyDescent="0.3">
      <c r="A42" s="100">
        <f t="shared" si="4"/>
        <v>11</v>
      </c>
      <c r="B42" s="7" t="s">
        <v>254</v>
      </c>
      <c r="C42" s="7" t="s">
        <v>52</v>
      </c>
      <c r="D42" s="33" t="s">
        <v>71</v>
      </c>
      <c r="E42" s="143">
        <v>7000</v>
      </c>
      <c r="F42" s="143"/>
      <c r="G42" s="149">
        <v>35</v>
      </c>
      <c r="H42" s="143">
        <v>0</v>
      </c>
      <c r="I42" s="19">
        <f t="shared" si="2"/>
        <v>7035</v>
      </c>
      <c r="J42" s="18">
        <v>250</v>
      </c>
      <c r="K42" s="35">
        <f t="shared" si="3"/>
        <v>7285</v>
      </c>
    </row>
    <row r="43" spans="1:11" ht="20.100000000000001" customHeight="1" x14ac:dyDescent="0.3">
      <c r="A43" s="100">
        <f t="shared" si="4"/>
        <v>12</v>
      </c>
      <c r="B43" s="7" t="s">
        <v>255</v>
      </c>
      <c r="C43" s="160" t="s">
        <v>53</v>
      </c>
      <c r="D43" s="33" t="s">
        <v>71</v>
      </c>
      <c r="E43" s="141">
        <v>6000</v>
      </c>
      <c r="F43" s="141"/>
      <c r="G43" s="17">
        <v>0</v>
      </c>
      <c r="H43" s="141">
        <v>0</v>
      </c>
      <c r="I43" s="19">
        <f t="shared" si="2"/>
        <v>6000</v>
      </c>
      <c r="J43" s="18">
        <v>250</v>
      </c>
      <c r="K43" s="35">
        <f t="shared" si="3"/>
        <v>6250</v>
      </c>
    </row>
    <row r="44" spans="1:11" ht="20.100000000000001" customHeight="1" x14ac:dyDescent="0.3">
      <c r="A44" s="100">
        <f t="shared" si="4"/>
        <v>13</v>
      </c>
      <c r="B44" s="160" t="s">
        <v>261</v>
      </c>
      <c r="C44" s="160" t="s">
        <v>320</v>
      </c>
      <c r="D44" s="33" t="s">
        <v>71</v>
      </c>
      <c r="E44" s="143">
        <v>10000</v>
      </c>
      <c r="F44" s="143">
        <v>0</v>
      </c>
      <c r="G44" s="149">
        <v>0</v>
      </c>
      <c r="H44" s="143">
        <v>375</v>
      </c>
      <c r="I44" s="19">
        <f t="shared" si="2"/>
        <v>10375</v>
      </c>
      <c r="J44" s="18">
        <v>250</v>
      </c>
      <c r="K44" s="35">
        <f t="shared" si="3"/>
        <v>10625</v>
      </c>
    </row>
    <row r="45" spans="1:11" ht="20.100000000000001" customHeight="1" x14ac:dyDescent="0.3">
      <c r="A45" s="100">
        <f t="shared" si="4"/>
        <v>14</v>
      </c>
      <c r="B45" s="7" t="s">
        <v>256</v>
      </c>
      <c r="C45" s="170" t="s">
        <v>26</v>
      </c>
      <c r="D45" s="33" t="s">
        <v>71</v>
      </c>
      <c r="E45" s="141">
        <v>4500</v>
      </c>
      <c r="F45" s="141"/>
      <c r="G45" s="17">
        <v>0</v>
      </c>
      <c r="H45" s="141">
        <v>0</v>
      </c>
      <c r="I45" s="19">
        <f t="shared" si="2"/>
        <v>4500</v>
      </c>
      <c r="J45" s="18">
        <v>250</v>
      </c>
      <c r="K45" s="35">
        <f t="shared" si="3"/>
        <v>4750</v>
      </c>
    </row>
    <row r="46" spans="1:11" ht="20.100000000000001" customHeight="1" x14ac:dyDescent="0.3">
      <c r="A46" s="100">
        <f t="shared" si="4"/>
        <v>15</v>
      </c>
      <c r="B46" s="7" t="s">
        <v>257</v>
      </c>
      <c r="C46" s="170" t="s">
        <v>321</v>
      </c>
      <c r="D46" s="33" t="s">
        <v>71</v>
      </c>
      <c r="E46" s="143">
        <v>5000</v>
      </c>
      <c r="F46" s="143"/>
      <c r="G46" s="150">
        <v>0</v>
      </c>
      <c r="H46" s="143">
        <v>0</v>
      </c>
      <c r="I46" s="19">
        <f t="shared" si="2"/>
        <v>5000</v>
      </c>
      <c r="J46" s="18">
        <v>250</v>
      </c>
      <c r="K46" s="35">
        <f t="shared" si="3"/>
        <v>5250</v>
      </c>
    </row>
    <row r="47" spans="1:11" ht="20.100000000000001" customHeight="1" x14ac:dyDescent="0.3">
      <c r="A47" s="100">
        <f t="shared" si="4"/>
        <v>16</v>
      </c>
      <c r="B47" s="7" t="s">
        <v>258</v>
      </c>
      <c r="C47" s="170" t="s">
        <v>322</v>
      </c>
      <c r="D47" s="33" t="s">
        <v>71</v>
      </c>
      <c r="E47" s="141">
        <v>7000</v>
      </c>
      <c r="F47" s="141">
        <v>0</v>
      </c>
      <c r="G47" s="151">
        <v>0</v>
      </c>
      <c r="H47" s="141">
        <v>0</v>
      </c>
      <c r="I47" s="19">
        <f t="shared" si="2"/>
        <v>7000</v>
      </c>
      <c r="J47" s="18">
        <v>250</v>
      </c>
      <c r="K47" s="35">
        <f t="shared" si="3"/>
        <v>7250</v>
      </c>
    </row>
    <row r="48" spans="1:11" ht="20.100000000000001" customHeight="1" x14ac:dyDescent="0.3">
      <c r="A48" s="100">
        <f t="shared" si="4"/>
        <v>17</v>
      </c>
      <c r="B48" s="7" t="s">
        <v>479</v>
      </c>
      <c r="C48" s="170" t="s">
        <v>323</v>
      </c>
      <c r="D48" s="33" t="s">
        <v>71</v>
      </c>
      <c r="E48" s="143">
        <v>8500</v>
      </c>
      <c r="F48" s="143">
        <v>0</v>
      </c>
      <c r="G48" s="149">
        <v>0</v>
      </c>
      <c r="H48" s="143">
        <v>375</v>
      </c>
      <c r="I48" s="19">
        <f t="shared" si="2"/>
        <v>8875</v>
      </c>
      <c r="J48" s="18">
        <v>250</v>
      </c>
      <c r="K48" s="35">
        <f t="shared" si="3"/>
        <v>9125</v>
      </c>
    </row>
    <row r="49" spans="1:11" ht="20.100000000000001" customHeight="1" x14ac:dyDescent="0.3">
      <c r="A49" s="100">
        <f t="shared" si="4"/>
        <v>18</v>
      </c>
      <c r="B49" s="7" t="s">
        <v>259</v>
      </c>
      <c r="C49" s="170" t="s">
        <v>324</v>
      </c>
      <c r="D49" s="33" t="s">
        <v>71</v>
      </c>
      <c r="E49" s="141">
        <v>6500</v>
      </c>
      <c r="F49" s="141">
        <v>0</v>
      </c>
      <c r="G49" s="17">
        <v>0</v>
      </c>
      <c r="H49" s="141">
        <v>0</v>
      </c>
      <c r="I49" s="19">
        <f t="shared" si="2"/>
        <v>6500</v>
      </c>
      <c r="J49" s="18">
        <v>250</v>
      </c>
      <c r="K49" s="35">
        <f t="shared" si="3"/>
        <v>6750</v>
      </c>
    </row>
    <row r="50" spans="1:11" ht="17.25" x14ac:dyDescent="0.3">
      <c r="A50" s="100">
        <f t="shared" si="4"/>
        <v>19</v>
      </c>
      <c r="B50" s="7" t="s">
        <v>451</v>
      </c>
      <c r="C50" s="170" t="s">
        <v>325</v>
      </c>
      <c r="D50" s="33" t="s">
        <v>71</v>
      </c>
      <c r="E50" s="143">
        <v>6500</v>
      </c>
      <c r="F50" s="143">
        <v>0</v>
      </c>
      <c r="G50" s="152">
        <v>0</v>
      </c>
      <c r="H50" s="143">
        <v>0</v>
      </c>
      <c r="I50" s="19">
        <f t="shared" si="2"/>
        <v>6500</v>
      </c>
      <c r="J50" s="18">
        <v>250</v>
      </c>
      <c r="K50" s="35">
        <f t="shared" si="3"/>
        <v>6750</v>
      </c>
    </row>
    <row r="51" spans="1:11" ht="27" x14ac:dyDescent="0.3">
      <c r="A51" s="100">
        <f t="shared" si="4"/>
        <v>20</v>
      </c>
      <c r="B51" s="7" t="s">
        <v>260</v>
      </c>
      <c r="C51" s="170" t="s">
        <v>326</v>
      </c>
      <c r="D51" s="33" t="s">
        <v>71</v>
      </c>
      <c r="E51" s="141">
        <v>4500</v>
      </c>
      <c r="F51" s="141">
        <v>0</v>
      </c>
      <c r="G51" s="17">
        <v>35</v>
      </c>
      <c r="H51" s="141">
        <v>0</v>
      </c>
      <c r="I51" s="19">
        <f t="shared" si="2"/>
        <v>4535</v>
      </c>
      <c r="J51" s="18">
        <v>250</v>
      </c>
      <c r="K51" s="35">
        <f t="shared" si="3"/>
        <v>4785</v>
      </c>
    </row>
    <row r="52" spans="1:11" ht="17.25" x14ac:dyDescent="0.3">
      <c r="A52" s="100">
        <f t="shared" si="4"/>
        <v>21</v>
      </c>
      <c r="B52" s="7" t="s">
        <v>110</v>
      </c>
      <c r="C52" s="170" t="s">
        <v>327</v>
      </c>
      <c r="D52" s="33" t="s">
        <v>71</v>
      </c>
      <c r="E52" s="143">
        <v>8500</v>
      </c>
      <c r="F52" s="143"/>
      <c r="G52" s="149">
        <v>0</v>
      </c>
      <c r="H52" s="143">
        <v>375</v>
      </c>
      <c r="I52" s="19">
        <f t="shared" si="2"/>
        <v>8875</v>
      </c>
      <c r="J52" s="18">
        <v>250</v>
      </c>
      <c r="K52" s="35">
        <f t="shared" si="3"/>
        <v>9125</v>
      </c>
    </row>
    <row r="53" spans="1:11" ht="27" x14ac:dyDescent="0.3">
      <c r="A53" s="100">
        <f t="shared" si="4"/>
        <v>22</v>
      </c>
      <c r="B53" s="7" t="s">
        <v>262</v>
      </c>
      <c r="C53" s="170" t="s">
        <v>328</v>
      </c>
      <c r="D53" s="33" t="s">
        <v>71</v>
      </c>
      <c r="E53" s="141">
        <v>5000</v>
      </c>
      <c r="F53" s="141">
        <v>0</v>
      </c>
      <c r="G53" s="145">
        <v>0</v>
      </c>
      <c r="H53" s="141">
        <v>0</v>
      </c>
      <c r="I53" s="19">
        <f t="shared" si="2"/>
        <v>5000</v>
      </c>
      <c r="J53" s="18">
        <v>250</v>
      </c>
      <c r="K53" s="35">
        <f t="shared" si="3"/>
        <v>5250</v>
      </c>
    </row>
    <row r="54" spans="1:11" ht="27" x14ac:dyDescent="0.3">
      <c r="A54" s="100">
        <f t="shared" si="4"/>
        <v>23</v>
      </c>
      <c r="B54" s="160" t="s">
        <v>263</v>
      </c>
      <c r="C54" s="170" t="s">
        <v>329</v>
      </c>
      <c r="D54" s="33" t="s">
        <v>71</v>
      </c>
      <c r="E54" s="143">
        <v>6000</v>
      </c>
      <c r="F54" s="143"/>
      <c r="G54" s="148"/>
      <c r="H54" s="143">
        <v>0</v>
      </c>
      <c r="I54" s="19">
        <f t="shared" si="2"/>
        <v>6000</v>
      </c>
      <c r="J54" s="18">
        <v>250</v>
      </c>
      <c r="K54" s="35">
        <f t="shared" si="3"/>
        <v>6250</v>
      </c>
    </row>
    <row r="55" spans="1:11" ht="17.25" x14ac:dyDescent="0.3">
      <c r="A55" s="100">
        <f t="shared" si="4"/>
        <v>24</v>
      </c>
      <c r="B55" s="160" t="s">
        <v>264</v>
      </c>
      <c r="C55" s="170" t="s">
        <v>330</v>
      </c>
      <c r="D55" s="33" t="s">
        <v>71</v>
      </c>
      <c r="E55" s="141">
        <v>4500</v>
      </c>
      <c r="F55" s="142"/>
      <c r="G55" s="141">
        <v>0</v>
      </c>
      <c r="H55" s="142">
        <v>0</v>
      </c>
      <c r="I55" s="19">
        <f t="shared" si="2"/>
        <v>4500</v>
      </c>
      <c r="J55" s="18">
        <v>250</v>
      </c>
      <c r="K55" s="35">
        <f t="shared" si="3"/>
        <v>4750</v>
      </c>
    </row>
    <row r="56" spans="1:11" ht="27" x14ac:dyDescent="0.3">
      <c r="A56" s="100">
        <f t="shared" si="4"/>
        <v>25</v>
      </c>
      <c r="B56" s="160" t="s">
        <v>265</v>
      </c>
      <c r="C56" s="170" t="s">
        <v>331</v>
      </c>
      <c r="D56" s="33" t="s">
        <v>71</v>
      </c>
      <c r="E56" s="143">
        <v>8500</v>
      </c>
      <c r="F56" s="143">
        <v>500</v>
      </c>
      <c r="G56" s="149">
        <v>0</v>
      </c>
      <c r="H56" s="143">
        <v>375</v>
      </c>
      <c r="I56" s="19">
        <f t="shared" si="2"/>
        <v>9375</v>
      </c>
      <c r="J56" s="18">
        <v>250</v>
      </c>
      <c r="K56" s="35">
        <f t="shared" si="3"/>
        <v>9625</v>
      </c>
    </row>
    <row r="57" spans="1:11" ht="17.25" x14ac:dyDescent="0.3">
      <c r="A57" s="100">
        <f t="shared" si="4"/>
        <v>26</v>
      </c>
      <c r="B57" s="160" t="s">
        <v>452</v>
      </c>
      <c r="C57" s="7" t="s">
        <v>448</v>
      </c>
      <c r="D57" s="33" t="s">
        <v>71</v>
      </c>
      <c r="E57" s="141">
        <v>6000</v>
      </c>
      <c r="F57" s="141">
        <v>0</v>
      </c>
      <c r="G57" s="145">
        <v>0</v>
      </c>
      <c r="H57" s="141">
        <v>375</v>
      </c>
      <c r="I57" s="19">
        <f t="shared" si="2"/>
        <v>6375</v>
      </c>
      <c r="J57" s="18">
        <v>250</v>
      </c>
      <c r="K57" s="35">
        <f t="shared" si="3"/>
        <v>6625</v>
      </c>
    </row>
    <row r="58" spans="1:11" ht="17.25" x14ac:dyDescent="0.3">
      <c r="A58" s="100">
        <f t="shared" si="4"/>
        <v>27</v>
      </c>
      <c r="B58" s="7" t="s">
        <v>266</v>
      </c>
      <c r="C58" s="7" t="s">
        <v>332</v>
      </c>
      <c r="D58" s="33" t="s">
        <v>71</v>
      </c>
      <c r="E58" s="143">
        <v>6500</v>
      </c>
      <c r="F58" s="143">
        <v>0</v>
      </c>
      <c r="G58" s="149">
        <v>0</v>
      </c>
      <c r="H58" s="143">
        <v>375</v>
      </c>
      <c r="I58" s="19">
        <f t="shared" si="2"/>
        <v>6875</v>
      </c>
      <c r="J58" s="18">
        <v>250</v>
      </c>
      <c r="K58" s="35">
        <f t="shared" si="3"/>
        <v>7125</v>
      </c>
    </row>
    <row r="59" spans="1:11" ht="17.25" x14ac:dyDescent="0.3">
      <c r="A59" s="100">
        <f t="shared" si="4"/>
        <v>28</v>
      </c>
      <c r="B59" s="160" t="s">
        <v>267</v>
      </c>
      <c r="C59" s="7" t="s">
        <v>333</v>
      </c>
      <c r="D59" s="33" t="s">
        <v>71</v>
      </c>
      <c r="E59" s="141">
        <v>6500</v>
      </c>
      <c r="F59" s="141">
        <v>500</v>
      </c>
      <c r="G59" s="145"/>
      <c r="H59" s="141">
        <v>375</v>
      </c>
      <c r="I59" s="19">
        <f t="shared" si="2"/>
        <v>7375</v>
      </c>
      <c r="J59" s="18">
        <v>250</v>
      </c>
      <c r="K59" s="35">
        <f t="shared" si="3"/>
        <v>7625</v>
      </c>
    </row>
    <row r="60" spans="1:11" ht="17.25" x14ac:dyDescent="0.3">
      <c r="A60" s="100">
        <f t="shared" si="4"/>
        <v>29</v>
      </c>
      <c r="B60" s="7" t="s">
        <v>268</v>
      </c>
      <c r="C60" s="7" t="s">
        <v>334</v>
      </c>
      <c r="D60" s="33" t="s">
        <v>71</v>
      </c>
      <c r="E60" s="143">
        <v>6500</v>
      </c>
      <c r="F60" s="143">
        <v>500</v>
      </c>
      <c r="G60" s="149">
        <v>0</v>
      </c>
      <c r="H60" s="143">
        <v>375</v>
      </c>
      <c r="I60" s="19">
        <f t="shared" si="2"/>
        <v>7375</v>
      </c>
      <c r="J60" s="18">
        <v>250</v>
      </c>
      <c r="K60" s="35">
        <f t="shared" si="3"/>
        <v>7625</v>
      </c>
    </row>
    <row r="61" spans="1:11" ht="20.100000000000001" customHeight="1" x14ac:dyDescent="0.3">
      <c r="A61" s="100">
        <f t="shared" si="4"/>
        <v>30</v>
      </c>
      <c r="B61" s="160" t="s">
        <v>269</v>
      </c>
      <c r="C61" s="7" t="s">
        <v>498</v>
      </c>
      <c r="D61" s="33" t="s">
        <v>71</v>
      </c>
      <c r="E61" s="141">
        <v>6500</v>
      </c>
      <c r="F61" s="141">
        <v>500</v>
      </c>
      <c r="G61" s="153">
        <v>0</v>
      </c>
      <c r="H61" s="141">
        <v>375</v>
      </c>
      <c r="I61" s="19">
        <f t="shared" si="2"/>
        <v>7375</v>
      </c>
      <c r="J61" s="18">
        <v>250</v>
      </c>
      <c r="K61" s="35">
        <f t="shared" si="3"/>
        <v>7625</v>
      </c>
    </row>
    <row r="62" spans="1:11" ht="20.100000000000001" customHeight="1" x14ac:dyDescent="0.3">
      <c r="A62" s="100">
        <f t="shared" si="4"/>
        <v>31</v>
      </c>
      <c r="B62" s="7" t="s">
        <v>270</v>
      </c>
      <c r="C62" s="7" t="s">
        <v>335</v>
      </c>
      <c r="D62" s="33" t="s">
        <v>71</v>
      </c>
      <c r="E62" s="143">
        <v>6500</v>
      </c>
      <c r="F62" s="143">
        <v>500</v>
      </c>
      <c r="G62" s="146">
        <v>0</v>
      </c>
      <c r="H62" s="143"/>
      <c r="I62" s="19">
        <f t="shared" si="2"/>
        <v>7000</v>
      </c>
      <c r="J62" s="18">
        <v>250</v>
      </c>
      <c r="K62" s="35">
        <f t="shared" si="3"/>
        <v>7250</v>
      </c>
    </row>
    <row r="63" spans="1:11" ht="20.100000000000001" customHeight="1" x14ac:dyDescent="0.3">
      <c r="A63" s="100">
        <f t="shared" si="4"/>
        <v>32</v>
      </c>
      <c r="B63" s="7" t="s">
        <v>271</v>
      </c>
      <c r="C63" s="7" t="s">
        <v>336</v>
      </c>
      <c r="D63" s="33" t="s">
        <v>71</v>
      </c>
      <c r="E63" s="141">
        <v>6500</v>
      </c>
      <c r="F63" s="141">
        <v>500</v>
      </c>
      <c r="G63" s="153">
        <v>0</v>
      </c>
      <c r="H63" s="141">
        <v>375</v>
      </c>
      <c r="I63" s="19">
        <f t="shared" si="2"/>
        <v>7375</v>
      </c>
      <c r="J63" s="18">
        <v>250</v>
      </c>
      <c r="K63" s="35">
        <f t="shared" si="3"/>
        <v>7625</v>
      </c>
    </row>
    <row r="64" spans="1:11" ht="20.100000000000001" customHeight="1" x14ac:dyDescent="0.3">
      <c r="A64" s="100">
        <f t="shared" si="4"/>
        <v>33</v>
      </c>
      <c r="B64" s="7" t="s">
        <v>272</v>
      </c>
      <c r="C64" s="7" t="s">
        <v>337</v>
      </c>
      <c r="D64" s="33" t="s">
        <v>71</v>
      </c>
      <c r="E64" s="143">
        <v>6000</v>
      </c>
      <c r="F64" s="143">
        <v>500</v>
      </c>
      <c r="G64" s="146">
        <v>35</v>
      </c>
      <c r="H64" s="143">
        <v>0</v>
      </c>
      <c r="I64" s="19">
        <f t="shared" si="2"/>
        <v>6535</v>
      </c>
      <c r="J64" s="18">
        <v>250</v>
      </c>
      <c r="K64" s="35">
        <f t="shared" si="3"/>
        <v>6785</v>
      </c>
    </row>
    <row r="65" spans="1:11" ht="20.100000000000001" customHeight="1" x14ac:dyDescent="0.3">
      <c r="A65" s="100">
        <f t="shared" si="4"/>
        <v>34</v>
      </c>
      <c r="B65" s="7" t="s">
        <v>273</v>
      </c>
      <c r="C65" s="8" t="s">
        <v>338</v>
      </c>
      <c r="D65" s="33" t="s">
        <v>71</v>
      </c>
      <c r="E65" s="141">
        <v>6000</v>
      </c>
      <c r="F65" s="141">
        <v>500</v>
      </c>
      <c r="G65" s="153">
        <v>0</v>
      </c>
      <c r="H65" s="141">
        <v>0</v>
      </c>
      <c r="I65" s="19">
        <f t="shared" si="2"/>
        <v>6500</v>
      </c>
      <c r="J65" s="18">
        <v>250</v>
      </c>
      <c r="K65" s="35">
        <f t="shared" si="3"/>
        <v>6750</v>
      </c>
    </row>
    <row r="66" spans="1:11" ht="20.100000000000001" customHeight="1" x14ac:dyDescent="0.3">
      <c r="A66" s="100">
        <f t="shared" si="4"/>
        <v>35</v>
      </c>
      <c r="B66" s="160" t="s">
        <v>274</v>
      </c>
      <c r="C66" s="7" t="s">
        <v>339</v>
      </c>
      <c r="D66" s="33" t="s">
        <v>71</v>
      </c>
      <c r="E66" s="143">
        <v>6000</v>
      </c>
      <c r="F66" s="143">
        <v>500</v>
      </c>
      <c r="G66" s="146">
        <v>0</v>
      </c>
      <c r="H66" s="143">
        <v>0</v>
      </c>
      <c r="I66" s="19">
        <f t="shared" si="2"/>
        <v>6500</v>
      </c>
      <c r="J66" s="18">
        <v>250</v>
      </c>
      <c r="K66" s="35">
        <f t="shared" si="3"/>
        <v>6750</v>
      </c>
    </row>
    <row r="67" spans="1:11" ht="20.100000000000001" customHeight="1" x14ac:dyDescent="0.3">
      <c r="A67" s="100">
        <f t="shared" si="4"/>
        <v>36</v>
      </c>
      <c r="B67" s="7" t="s">
        <v>275</v>
      </c>
      <c r="C67" s="7" t="s">
        <v>340</v>
      </c>
      <c r="D67" s="33" t="s">
        <v>71</v>
      </c>
      <c r="E67" s="141">
        <v>6000</v>
      </c>
      <c r="F67" s="141">
        <v>0</v>
      </c>
      <c r="G67" s="142">
        <v>0</v>
      </c>
      <c r="H67" s="141">
        <v>0</v>
      </c>
      <c r="I67" s="19">
        <f t="shared" si="2"/>
        <v>6000</v>
      </c>
      <c r="J67" s="18">
        <v>250</v>
      </c>
      <c r="K67" s="35">
        <f t="shared" si="3"/>
        <v>6250</v>
      </c>
    </row>
    <row r="68" spans="1:11" ht="20.100000000000001" customHeight="1" x14ac:dyDescent="0.3">
      <c r="A68" s="100">
        <f t="shared" si="4"/>
        <v>37</v>
      </c>
      <c r="B68" s="7" t="s">
        <v>276</v>
      </c>
      <c r="C68" s="7" t="s">
        <v>495</v>
      </c>
      <c r="D68" s="33" t="s">
        <v>71</v>
      </c>
      <c r="E68" s="143">
        <v>6000</v>
      </c>
      <c r="F68" s="143">
        <v>0</v>
      </c>
      <c r="G68" s="148">
        <v>0</v>
      </c>
      <c r="H68" s="143">
        <v>0</v>
      </c>
      <c r="I68" s="19">
        <f t="shared" si="2"/>
        <v>6000</v>
      </c>
      <c r="J68" s="18">
        <v>250</v>
      </c>
      <c r="K68" s="35">
        <f t="shared" si="3"/>
        <v>6250</v>
      </c>
    </row>
    <row r="69" spans="1:11" ht="20.100000000000001" customHeight="1" x14ac:dyDescent="0.3">
      <c r="A69" s="100">
        <f t="shared" si="4"/>
        <v>38</v>
      </c>
      <c r="B69" s="7" t="s">
        <v>277</v>
      </c>
      <c r="C69" s="7" t="s">
        <v>480</v>
      </c>
      <c r="D69" s="33" t="s">
        <v>71</v>
      </c>
      <c r="E69" s="141">
        <v>6000</v>
      </c>
      <c r="F69" s="141">
        <v>0</v>
      </c>
      <c r="G69" s="17">
        <v>0</v>
      </c>
      <c r="H69" s="141">
        <v>0</v>
      </c>
      <c r="I69" s="19">
        <f t="shared" si="2"/>
        <v>6000</v>
      </c>
      <c r="J69" s="18">
        <v>250</v>
      </c>
      <c r="K69" s="35">
        <f t="shared" si="3"/>
        <v>6250</v>
      </c>
    </row>
    <row r="70" spans="1:11" ht="20.100000000000001" customHeight="1" x14ac:dyDescent="0.3">
      <c r="A70" s="100">
        <f t="shared" si="4"/>
        <v>39</v>
      </c>
      <c r="B70" s="7" t="s">
        <v>278</v>
      </c>
      <c r="C70" s="7" t="s">
        <v>496</v>
      </c>
      <c r="D70" s="33" t="s">
        <v>71</v>
      </c>
      <c r="E70" s="143">
        <v>6000</v>
      </c>
      <c r="F70" s="143">
        <v>0</v>
      </c>
      <c r="G70" s="146"/>
      <c r="H70" s="143">
        <v>375</v>
      </c>
      <c r="I70" s="19">
        <f t="shared" si="2"/>
        <v>6375</v>
      </c>
      <c r="J70" s="18">
        <v>250</v>
      </c>
      <c r="K70" s="35">
        <f t="shared" si="3"/>
        <v>6625</v>
      </c>
    </row>
    <row r="71" spans="1:11" ht="20.100000000000001" customHeight="1" x14ac:dyDescent="0.3">
      <c r="A71" s="100">
        <f t="shared" si="4"/>
        <v>40</v>
      </c>
      <c r="B71" s="7" t="s">
        <v>279</v>
      </c>
      <c r="C71" s="7" t="s">
        <v>481</v>
      </c>
      <c r="D71" s="33" t="s">
        <v>71</v>
      </c>
      <c r="E71" s="141">
        <v>6000</v>
      </c>
      <c r="F71" s="141">
        <v>500</v>
      </c>
      <c r="G71" s="17">
        <v>0</v>
      </c>
      <c r="H71" s="141">
        <v>0</v>
      </c>
      <c r="I71" s="19">
        <f t="shared" si="2"/>
        <v>6500</v>
      </c>
      <c r="J71" s="18">
        <v>250</v>
      </c>
      <c r="K71" s="35">
        <f t="shared" si="3"/>
        <v>6750</v>
      </c>
    </row>
    <row r="72" spans="1:11" ht="20.100000000000001" customHeight="1" x14ac:dyDescent="0.3">
      <c r="A72" s="100">
        <f t="shared" si="4"/>
        <v>41</v>
      </c>
      <c r="B72" s="161" t="s">
        <v>280</v>
      </c>
      <c r="C72" s="161" t="s">
        <v>341</v>
      </c>
      <c r="D72" s="33" t="s">
        <v>71</v>
      </c>
      <c r="E72" s="143">
        <v>6000</v>
      </c>
      <c r="F72" s="143">
        <v>0</v>
      </c>
      <c r="G72" s="146">
        <v>0</v>
      </c>
      <c r="H72" s="143">
        <v>375</v>
      </c>
      <c r="I72" s="19">
        <f t="shared" si="2"/>
        <v>6375</v>
      </c>
      <c r="J72" s="18">
        <v>250</v>
      </c>
      <c r="K72" s="35">
        <f t="shared" si="3"/>
        <v>6625</v>
      </c>
    </row>
    <row r="73" spans="1:11" ht="20.100000000000001" customHeight="1" x14ac:dyDescent="0.3">
      <c r="A73" s="100">
        <f t="shared" si="4"/>
        <v>42</v>
      </c>
      <c r="B73" s="7" t="s">
        <v>281</v>
      </c>
      <c r="C73" s="7" t="s">
        <v>342</v>
      </c>
      <c r="D73" s="33" t="s">
        <v>71</v>
      </c>
      <c r="E73" s="141">
        <v>6000</v>
      </c>
      <c r="F73" s="141">
        <v>0</v>
      </c>
      <c r="G73" s="142">
        <v>0</v>
      </c>
      <c r="H73" s="141">
        <v>0</v>
      </c>
      <c r="I73" s="19">
        <f t="shared" si="2"/>
        <v>6000</v>
      </c>
      <c r="J73" s="18">
        <v>250</v>
      </c>
      <c r="K73" s="35">
        <f t="shared" si="3"/>
        <v>6250</v>
      </c>
    </row>
    <row r="74" spans="1:11" ht="20.100000000000001" customHeight="1" x14ac:dyDescent="0.3">
      <c r="A74" s="100">
        <f t="shared" si="4"/>
        <v>43</v>
      </c>
      <c r="B74" s="7" t="s">
        <v>482</v>
      </c>
      <c r="C74" s="7" t="s">
        <v>343</v>
      </c>
      <c r="D74" s="33" t="s">
        <v>71</v>
      </c>
      <c r="E74" s="143">
        <v>6000</v>
      </c>
      <c r="F74" s="143">
        <v>0</v>
      </c>
      <c r="G74" s="148"/>
      <c r="H74" s="143"/>
      <c r="I74" s="19">
        <f t="shared" si="2"/>
        <v>6000</v>
      </c>
      <c r="J74" s="18">
        <v>250</v>
      </c>
      <c r="K74" s="35">
        <f t="shared" si="3"/>
        <v>6250</v>
      </c>
    </row>
    <row r="75" spans="1:11" ht="20.100000000000001" customHeight="1" x14ac:dyDescent="0.3">
      <c r="A75" s="100">
        <f t="shared" si="4"/>
        <v>44</v>
      </c>
      <c r="B75" s="7" t="s">
        <v>282</v>
      </c>
      <c r="C75" s="7" t="s">
        <v>344</v>
      </c>
      <c r="D75" s="33" t="s">
        <v>71</v>
      </c>
      <c r="E75" s="141">
        <v>6000</v>
      </c>
      <c r="F75" s="141">
        <v>0</v>
      </c>
      <c r="G75" s="142"/>
      <c r="H75" s="141"/>
      <c r="I75" s="19">
        <f t="shared" si="2"/>
        <v>6000</v>
      </c>
      <c r="J75" s="18">
        <v>250</v>
      </c>
      <c r="K75" s="35">
        <f t="shared" si="3"/>
        <v>6250</v>
      </c>
    </row>
    <row r="76" spans="1:11" ht="20.100000000000001" customHeight="1" x14ac:dyDescent="0.3">
      <c r="A76" s="100">
        <f t="shared" si="4"/>
        <v>45</v>
      </c>
      <c r="B76" s="7" t="s">
        <v>283</v>
      </c>
      <c r="C76" s="7" t="s">
        <v>497</v>
      </c>
      <c r="D76" s="33" t="s">
        <v>71</v>
      </c>
      <c r="E76" s="143">
        <v>6000</v>
      </c>
      <c r="F76" s="143">
        <v>0</v>
      </c>
      <c r="G76" s="146"/>
      <c r="H76" s="143">
        <v>375</v>
      </c>
      <c r="I76" s="19">
        <f t="shared" si="2"/>
        <v>6375</v>
      </c>
      <c r="J76" s="18">
        <v>250</v>
      </c>
      <c r="K76" s="35">
        <f t="shared" si="3"/>
        <v>6625</v>
      </c>
    </row>
    <row r="77" spans="1:11" ht="20.100000000000001" customHeight="1" x14ac:dyDescent="0.3">
      <c r="A77" s="100">
        <f t="shared" si="4"/>
        <v>46</v>
      </c>
      <c r="B77" s="7" t="s">
        <v>284</v>
      </c>
      <c r="C77" s="7" t="s">
        <v>345</v>
      </c>
      <c r="D77" s="33" t="s">
        <v>71</v>
      </c>
      <c r="E77" s="141">
        <v>5500</v>
      </c>
      <c r="F77" s="141">
        <v>0</v>
      </c>
      <c r="G77" s="17">
        <v>87.5</v>
      </c>
      <c r="H77" s="141"/>
      <c r="I77" s="19">
        <f t="shared" si="2"/>
        <v>5587.5</v>
      </c>
      <c r="J77" s="18">
        <v>250</v>
      </c>
      <c r="K77" s="35">
        <f t="shared" si="3"/>
        <v>5837.5</v>
      </c>
    </row>
    <row r="78" spans="1:11" ht="20.100000000000001" customHeight="1" x14ac:dyDescent="0.3">
      <c r="A78" s="100">
        <f t="shared" si="4"/>
        <v>47</v>
      </c>
      <c r="B78" s="7" t="s">
        <v>483</v>
      </c>
      <c r="C78" s="7" t="s">
        <v>48</v>
      </c>
      <c r="D78" s="33" t="s">
        <v>71</v>
      </c>
      <c r="E78" s="143">
        <v>4800</v>
      </c>
      <c r="F78" s="143"/>
      <c r="G78" s="146">
        <v>0</v>
      </c>
      <c r="H78" s="143">
        <v>0</v>
      </c>
      <c r="I78" s="19">
        <f t="shared" si="2"/>
        <v>4800</v>
      </c>
      <c r="J78" s="18">
        <v>250</v>
      </c>
      <c r="K78" s="35">
        <f t="shared" si="3"/>
        <v>5050</v>
      </c>
    </row>
    <row r="79" spans="1:11" ht="20.100000000000001" customHeight="1" x14ac:dyDescent="0.3">
      <c r="A79" s="100">
        <f t="shared" si="4"/>
        <v>48</v>
      </c>
      <c r="B79" s="7" t="s">
        <v>285</v>
      </c>
      <c r="C79" s="7" t="s">
        <v>48</v>
      </c>
      <c r="D79" s="33" t="s">
        <v>71</v>
      </c>
      <c r="E79" s="141">
        <v>4800</v>
      </c>
      <c r="F79" s="141">
        <v>0</v>
      </c>
      <c r="G79" s="153">
        <v>0</v>
      </c>
      <c r="H79" s="141">
        <v>0</v>
      </c>
      <c r="I79" s="19">
        <f t="shared" si="2"/>
        <v>4800</v>
      </c>
      <c r="J79" s="18">
        <v>250</v>
      </c>
      <c r="K79" s="35">
        <f t="shared" si="3"/>
        <v>5050</v>
      </c>
    </row>
    <row r="80" spans="1:11" ht="20.100000000000001" customHeight="1" x14ac:dyDescent="0.3">
      <c r="A80" s="100">
        <f t="shared" si="4"/>
        <v>49</v>
      </c>
      <c r="B80" s="7" t="s">
        <v>286</v>
      </c>
      <c r="C80" s="7" t="s">
        <v>49</v>
      </c>
      <c r="D80" s="33" t="s">
        <v>71</v>
      </c>
      <c r="E80" s="143">
        <v>8100</v>
      </c>
      <c r="F80" s="143">
        <v>0</v>
      </c>
      <c r="G80" s="146">
        <v>0</v>
      </c>
      <c r="H80" s="143">
        <v>375</v>
      </c>
      <c r="I80" s="19">
        <f t="shared" si="2"/>
        <v>8475</v>
      </c>
      <c r="J80" s="18">
        <v>250</v>
      </c>
      <c r="K80" s="35">
        <f t="shared" si="3"/>
        <v>8725</v>
      </c>
    </row>
    <row r="81" spans="1:11" ht="20.100000000000001" customHeight="1" x14ac:dyDescent="0.3">
      <c r="A81" s="100">
        <f t="shared" si="4"/>
        <v>50</v>
      </c>
      <c r="B81" s="7" t="s">
        <v>453</v>
      </c>
      <c r="C81" s="7" t="s">
        <v>484</v>
      </c>
      <c r="D81" s="33" t="s">
        <v>71</v>
      </c>
      <c r="E81" s="141">
        <v>8500</v>
      </c>
      <c r="F81" s="141">
        <v>0</v>
      </c>
      <c r="G81" s="153">
        <v>0</v>
      </c>
      <c r="H81" s="141">
        <v>375</v>
      </c>
      <c r="I81" s="19">
        <f t="shared" si="2"/>
        <v>8875</v>
      </c>
      <c r="J81" s="18">
        <v>250</v>
      </c>
      <c r="K81" s="35">
        <f t="shared" si="3"/>
        <v>9125</v>
      </c>
    </row>
    <row r="82" spans="1:11" ht="20.100000000000001" customHeight="1" x14ac:dyDescent="0.3">
      <c r="A82" s="100">
        <f t="shared" si="4"/>
        <v>51</v>
      </c>
      <c r="B82" s="7" t="s">
        <v>287</v>
      </c>
      <c r="C82" s="7" t="s">
        <v>49</v>
      </c>
      <c r="D82" s="33" t="s">
        <v>71</v>
      </c>
      <c r="E82" s="143">
        <v>8000</v>
      </c>
      <c r="F82" s="143"/>
      <c r="G82" s="146">
        <v>0</v>
      </c>
      <c r="H82" s="143">
        <v>375</v>
      </c>
      <c r="I82" s="19">
        <f t="shared" si="2"/>
        <v>8375</v>
      </c>
      <c r="J82" s="18">
        <v>250</v>
      </c>
      <c r="K82" s="35">
        <f t="shared" si="3"/>
        <v>8625</v>
      </c>
    </row>
    <row r="83" spans="1:11" ht="20.100000000000001" customHeight="1" x14ac:dyDescent="0.3">
      <c r="A83" s="100">
        <f t="shared" si="4"/>
        <v>52</v>
      </c>
      <c r="B83" s="7" t="s">
        <v>441</v>
      </c>
      <c r="C83" s="7" t="s">
        <v>49</v>
      </c>
      <c r="D83" s="33" t="s">
        <v>71</v>
      </c>
      <c r="E83" s="141">
        <v>8000</v>
      </c>
      <c r="F83" s="141"/>
      <c r="G83" s="145"/>
      <c r="H83" s="141">
        <v>375</v>
      </c>
      <c r="I83" s="19">
        <f t="shared" si="2"/>
        <v>8375</v>
      </c>
      <c r="J83" s="18">
        <v>250</v>
      </c>
      <c r="K83" s="35">
        <f t="shared" si="3"/>
        <v>8625</v>
      </c>
    </row>
    <row r="84" spans="1:11" ht="20.100000000000001" customHeight="1" x14ac:dyDescent="0.3">
      <c r="A84" s="100">
        <f t="shared" si="4"/>
        <v>53</v>
      </c>
      <c r="B84" s="7" t="s">
        <v>512</v>
      </c>
      <c r="C84" s="7" t="s">
        <v>49</v>
      </c>
      <c r="D84" s="33" t="s">
        <v>71</v>
      </c>
      <c r="E84" s="143">
        <v>8000</v>
      </c>
      <c r="F84" s="143"/>
      <c r="G84" s="144"/>
      <c r="H84" s="143">
        <v>375</v>
      </c>
      <c r="I84" s="19">
        <f t="shared" si="2"/>
        <v>8375</v>
      </c>
      <c r="J84" s="18">
        <v>250</v>
      </c>
      <c r="K84" s="35">
        <f t="shared" si="3"/>
        <v>8625</v>
      </c>
    </row>
    <row r="85" spans="1:11" ht="20.100000000000001" customHeight="1" x14ac:dyDescent="0.3">
      <c r="A85" s="100">
        <f t="shared" si="4"/>
        <v>54</v>
      </c>
      <c r="B85" s="7" t="s">
        <v>288</v>
      </c>
      <c r="C85" s="171" t="s">
        <v>346</v>
      </c>
      <c r="D85" s="33" t="s">
        <v>71</v>
      </c>
      <c r="E85" s="143">
        <v>8000</v>
      </c>
      <c r="F85" s="143">
        <v>0</v>
      </c>
      <c r="G85" s="148">
        <v>0</v>
      </c>
      <c r="H85" s="143">
        <v>375</v>
      </c>
      <c r="I85" s="19">
        <f t="shared" si="2"/>
        <v>8375</v>
      </c>
      <c r="J85" s="18">
        <v>250</v>
      </c>
      <c r="K85" s="35">
        <f t="shared" si="3"/>
        <v>8625</v>
      </c>
    </row>
    <row r="86" spans="1:11" ht="20.100000000000001" customHeight="1" x14ac:dyDescent="0.3">
      <c r="A86" s="100">
        <f t="shared" si="4"/>
        <v>55</v>
      </c>
      <c r="B86" s="7" t="s">
        <v>289</v>
      </c>
      <c r="C86" s="170" t="s">
        <v>347</v>
      </c>
      <c r="D86" s="33" t="s">
        <v>71</v>
      </c>
      <c r="E86" s="141">
        <v>6000</v>
      </c>
      <c r="F86" s="141">
        <v>0</v>
      </c>
      <c r="G86" s="142">
        <v>0</v>
      </c>
      <c r="H86" s="141">
        <v>0</v>
      </c>
      <c r="I86" s="19">
        <f t="shared" si="2"/>
        <v>6000</v>
      </c>
      <c r="J86" s="18">
        <v>250</v>
      </c>
      <c r="K86" s="35">
        <f t="shared" si="3"/>
        <v>6250</v>
      </c>
    </row>
    <row r="87" spans="1:11" ht="20.100000000000001" customHeight="1" x14ac:dyDescent="0.3">
      <c r="A87" s="100">
        <f t="shared" si="4"/>
        <v>56</v>
      </c>
      <c r="B87" s="7" t="s">
        <v>290</v>
      </c>
      <c r="C87" s="170" t="s">
        <v>28</v>
      </c>
      <c r="D87" s="33" t="s">
        <v>71</v>
      </c>
      <c r="E87" s="143">
        <v>6500</v>
      </c>
      <c r="F87" s="143">
        <v>0</v>
      </c>
      <c r="G87" s="149">
        <v>0</v>
      </c>
      <c r="H87" s="143">
        <v>375</v>
      </c>
      <c r="I87" s="19">
        <f t="shared" si="2"/>
        <v>6875</v>
      </c>
      <c r="J87" s="18">
        <v>250</v>
      </c>
      <c r="K87" s="35">
        <f t="shared" si="3"/>
        <v>7125</v>
      </c>
    </row>
    <row r="88" spans="1:11" ht="20.100000000000001" customHeight="1" x14ac:dyDescent="0.3">
      <c r="A88" s="100">
        <f t="shared" si="4"/>
        <v>57</v>
      </c>
      <c r="B88" s="1" t="s">
        <v>110</v>
      </c>
      <c r="C88" s="7" t="s">
        <v>348</v>
      </c>
      <c r="D88" s="33" t="s">
        <v>71</v>
      </c>
      <c r="E88" s="141">
        <v>8000</v>
      </c>
      <c r="F88" s="147">
        <v>0</v>
      </c>
      <c r="G88" s="141">
        <v>0</v>
      </c>
      <c r="H88" s="154">
        <v>375</v>
      </c>
      <c r="I88" s="19">
        <f t="shared" si="2"/>
        <v>8375</v>
      </c>
      <c r="J88" s="18">
        <v>250</v>
      </c>
      <c r="K88" s="35">
        <f t="shared" si="3"/>
        <v>8625</v>
      </c>
    </row>
    <row r="89" spans="1:11" ht="17.25" x14ac:dyDescent="0.3">
      <c r="A89" s="100">
        <f t="shared" si="4"/>
        <v>58</v>
      </c>
      <c r="B89" s="7" t="s">
        <v>513</v>
      </c>
      <c r="C89" s="7" t="s">
        <v>349</v>
      </c>
      <c r="D89" s="33" t="s">
        <v>71</v>
      </c>
      <c r="E89" s="155">
        <v>8000</v>
      </c>
      <c r="F89" s="156">
        <v>0</v>
      </c>
      <c r="G89" s="155">
        <v>0</v>
      </c>
      <c r="H89" s="156">
        <v>375</v>
      </c>
      <c r="I89" s="19">
        <f t="shared" si="2"/>
        <v>8375</v>
      </c>
      <c r="J89" s="18">
        <v>250</v>
      </c>
      <c r="K89" s="35">
        <f t="shared" si="3"/>
        <v>8625</v>
      </c>
    </row>
    <row r="90" spans="1:11" ht="20.100000000000001" customHeight="1" x14ac:dyDescent="0.3">
      <c r="A90" s="100">
        <f t="shared" si="4"/>
        <v>59</v>
      </c>
      <c r="B90" s="7" t="s">
        <v>491</v>
      </c>
      <c r="C90" s="7" t="s">
        <v>9</v>
      </c>
      <c r="D90" s="33" t="s">
        <v>71</v>
      </c>
      <c r="E90" s="141">
        <v>10000</v>
      </c>
      <c r="F90" s="141">
        <v>0</v>
      </c>
      <c r="G90" s="157">
        <v>0</v>
      </c>
      <c r="H90" s="38">
        <v>375</v>
      </c>
      <c r="I90" s="19">
        <f t="shared" si="2"/>
        <v>10375</v>
      </c>
      <c r="J90" s="18">
        <v>250</v>
      </c>
      <c r="K90" s="35">
        <f t="shared" si="3"/>
        <v>10625</v>
      </c>
    </row>
    <row r="91" spans="1:11" ht="20.100000000000001" customHeight="1" x14ac:dyDescent="0.3">
      <c r="A91" s="100">
        <f t="shared" si="4"/>
        <v>60</v>
      </c>
      <c r="B91" s="160" t="s">
        <v>293</v>
      </c>
      <c r="C91" s="160" t="s">
        <v>54</v>
      </c>
      <c r="D91" s="33" t="s">
        <v>71</v>
      </c>
      <c r="E91" s="143">
        <v>6000</v>
      </c>
      <c r="F91" s="143">
        <v>0</v>
      </c>
      <c r="G91" s="146">
        <v>0</v>
      </c>
      <c r="H91" s="17"/>
      <c r="I91" s="19">
        <f t="shared" si="2"/>
        <v>6000</v>
      </c>
      <c r="J91" s="18">
        <v>250</v>
      </c>
      <c r="K91" s="35">
        <f t="shared" si="3"/>
        <v>6250</v>
      </c>
    </row>
    <row r="92" spans="1:11" ht="17.25" x14ac:dyDescent="0.3">
      <c r="A92" s="100">
        <f t="shared" si="4"/>
        <v>61</v>
      </c>
      <c r="B92" s="160" t="s">
        <v>294</v>
      </c>
      <c r="C92" s="160" t="s">
        <v>60</v>
      </c>
      <c r="D92" s="33" t="s">
        <v>71</v>
      </c>
      <c r="E92" s="141">
        <v>3500</v>
      </c>
      <c r="F92" s="141">
        <v>250</v>
      </c>
      <c r="G92" s="158">
        <v>35</v>
      </c>
      <c r="H92" s="17"/>
      <c r="I92" s="19">
        <f t="shared" si="2"/>
        <v>3785</v>
      </c>
      <c r="J92" s="18">
        <v>250</v>
      </c>
      <c r="K92" s="35">
        <f t="shared" si="3"/>
        <v>4035</v>
      </c>
    </row>
    <row r="93" spans="1:11" ht="30" customHeight="1" x14ac:dyDescent="0.3">
      <c r="A93" s="100">
        <f t="shared" si="4"/>
        <v>62</v>
      </c>
      <c r="B93" s="7" t="s">
        <v>295</v>
      </c>
      <c r="C93" s="7" t="s">
        <v>97</v>
      </c>
      <c r="D93" s="33" t="s">
        <v>71</v>
      </c>
      <c r="E93" s="143">
        <v>7000</v>
      </c>
      <c r="F93" s="143">
        <v>0</v>
      </c>
      <c r="G93" s="144">
        <v>35</v>
      </c>
      <c r="H93" s="38"/>
      <c r="I93" s="19">
        <f t="shared" si="2"/>
        <v>7035</v>
      </c>
      <c r="J93" s="18">
        <v>250</v>
      </c>
      <c r="K93" s="35">
        <f t="shared" si="3"/>
        <v>7285</v>
      </c>
    </row>
    <row r="94" spans="1:11" ht="17.25" x14ac:dyDescent="0.3">
      <c r="A94" s="100">
        <f t="shared" si="4"/>
        <v>63</v>
      </c>
      <c r="B94" s="7" t="s">
        <v>296</v>
      </c>
      <c r="C94" s="162" t="s">
        <v>57</v>
      </c>
      <c r="D94" s="33" t="s">
        <v>71</v>
      </c>
      <c r="E94" s="141">
        <v>4800</v>
      </c>
      <c r="F94" s="142">
        <v>0</v>
      </c>
      <c r="G94" s="141">
        <v>0</v>
      </c>
      <c r="H94" s="38"/>
      <c r="I94" s="19">
        <f t="shared" si="2"/>
        <v>4800</v>
      </c>
      <c r="J94" s="18">
        <v>250</v>
      </c>
      <c r="K94" s="35">
        <f t="shared" si="3"/>
        <v>5050</v>
      </c>
    </row>
    <row r="95" spans="1:11" ht="20.100000000000001" customHeight="1" x14ac:dyDescent="0.3">
      <c r="A95" s="100">
        <f t="shared" si="4"/>
        <v>64</v>
      </c>
      <c r="B95" s="7" t="s">
        <v>297</v>
      </c>
      <c r="C95" s="162" t="s">
        <v>57</v>
      </c>
      <c r="D95" s="33" t="s">
        <v>71</v>
      </c>
      <c r="E95" s="143">
        <v>4800</v>
      </c>
      <c r="F95" s="143">
        <v>200</v>
      </c>
      <c r="G95" s="149">
        <v>35</v>
      </c>
      <c r="H95" s="17"/>
      <c r="I95" s="19">
        <f t="shared" si="2"/>
        <v>5035</v>
      </c>
      <c r="J95" s="18">
        <v>250</v>
      </c>
      <c r="K95" s="35">
        <f t="shared" si="3"/>
        <v>5285</v>
      </c>
    </row>
    <row r="96" spans="1:11" ht="20.100000000000001" customHeight="1" x14ac:dyDescent="0.3">
      <c r="A96" s="100">
        <f t="shared" si="4"/>
        <v>65</v>
      </c>
      <c r="B96" s="7" t="s">
        <v>298</v>
      </c>
      <c r="C96" s="160" t="s">
        <v>55</v>
      </c>
      <c r="D96" s="33" t="s">
        <v>71</v>
      </c>
      <c r="E96" s="141">
        <v>6500</v>
      </c>
      <c r="F96" s="141">
        <v>0</v>
      </c>
      <c r="G96" s="17">
        <v>35</v>
      </c>
      <c r="H96" s="17"/>
      <c r="I96" s="19">
        <f t="shared" si="2"/>
        <v>6535</v>
      </c>
      <c r="J96" s="18">
        <v>250</v>
      </c>
      <c r="K96" s="35">
        <f t="shared" si="3"/>
        <v>6785</v>
      </c>
    </row>
    <row r="97" spans="1:11" ht="20.100000000000001" customHeight="1" x14ac:dyDescent="0.3">
      <c r="A97" s="100">
        <f t="shared" si="4"/>
        <v>66</v>
      </c>
      <c r="B97" s="7" t="s">
        <v>299</v>
      </c>
      <c r="C97" s="7" t="s">
        <v>62</v>
      </c>
      <c r="D97" s="33" t="s">
        <v>71</v>
      </c>
      <c r="E97" s="143">
        <v>4000</v>
      </c>
      <c r="F97" s="143">
        <v>500</v>
      </c>
      <c r="G97" s="149">
        <v>35</v>
      </c>
      <c r="H97" s="17"/>
      <c r="I97" s="19">
        <f t="shared" ref="I97:I117" si="5">E97+F97+G97+H97</f>
        <v>4535</v>
      </c>
      <c r="J97" s="18">
        <v>250</v>
      </c>
      <c r="K97" s="35">
        <f t="shared" ref="K97:K117" si="6">I97+J97</f>
        <v>4785</v>
      </c>
    </row>
    <row r="98" spans="1:11" ht="20.100000000000001" customHeight="1" x14ac:dyDescent="0.3">
      <c r="A98" s="100">
        <f t="shared" ref="A98:A115" si="7">A97+1</f>
        <v>67</v>
      </c>
      <c r="B98" s="7" t="s">
        <v>300</v>
      </c>
      <c r="C98" s="7" t="s">
        <v>62</v>
      </c>
      <c r="D98" s="33" t="s">
        <v>71</v>
      </c>
      <c r="E98" s="141">
        <v>4000</v>
      </c>
      <c r="F98" s="141">
        <v>0</v>
      </c>
      <c r="G98" s="17">
        <v>0</v>
      </c>
      <c r="H98" s="17"/>
      <c r="I98" s="19">
        <f t="shared" si="5"/>
        <v>4000</v>
      </c>
      <c r="J98" s="18">
        <v>250</v>
      </c>
      <c r="K98" s="35">
        <f t="shared" si="6"/>
        <v>4250</v>
      </c>
    </row>
    <row r="99" spans="1:11" ht="20.100000000000001" customHeight="1" x14ac:dyDescent="0.3">
      <c r="A99" s="100">
        <f t="shared" si="7"/>
        <v>68</v>
      </c>
      <c r="B99" s="162" t="s">
        <v>301</v>
      </c>
      <c r="C99" s="7" t="s">
        <v>62</v>
      </c>
      <c r="D99" s="33" t="s">
        <v>71</v>
      </c>
      <c r="E99" s="143">
        <v>4000</v>
      </c>
      <c r="F99" s="143">
        <v>500</v>
      </c>
      <c r="G99" s="149"/>
      <c r="H99" s="17"/>
      <c r="I99" s="19">
        <f t="shared" si="5"/>
        <v>4500</v>
      </c>
      <c r="J99" s="18">
        <v>250</v>
      </c>
      <c r="K99" s="35">
        <f t="shared" si="6"/>
        <v>4750</v>
      </c>
    </row>
    <row r="100" spans="1:11" ht="20.100000000000001" customHeight="1" x14ac:dyDescent="0.3">
      <c r="A100" s="100">
        <f t="shared" si="7"/>
        <v>69</v>
      </c>
      <c r="B100" s="7" t="s">
        <v>302</v>
      </c>
      <c r="C100" s="7" t="s">
        <v>62</v>
      </c>
      <c r="D100" s="33" t="s">
        <v>71</v>
      </c>
      <c r="E100" s="141">
        <v>4000</v>
      </c>
      <c r="F100" s="141">
        <v>500</v>
      </c>
      <c r="G100" s="17"/>
      <c r="H100" s="17"/>
      <c r="I100" s="19">
        <f t="shared" si="5"/>
        <v>4500</v>
      </c>
      <c r="J100" s="18">
        <v>250</v>
      </c>
      <c r="K100" s="35">
        <f t="shared" si="6"/>
        <v>4750</v>
      </c>
    </row>
    <row r="101" spans="1:11" ht="20.100000000000001" customHeight="1" x14ac:dyDescent="0.3">
      <c r="A101" s="100">
        <f t="shared" si="7"/>
        <v>70</v>
      </c>
      <c r="B101" s="8" t="s">
        <v>494</v>
      </c>
      <c r="C101" s="7" t="s">
        <v>66</v>
      </c>
      <c r="D101" s="33" t="s">
        <v>71</v>
      </c>
      <c r="E101" s="143">
        <v>3500</v>
      </c>
      <c r="F101" s="143">
        <v>0</v>
      </c>
      <c r="G101" s="146">
        <v>0</v>
      </c>
      <c r="H101" s="38"/>
      <c r="I101" s="19">
        <f t="shared" si="5"/>
        <v>3500</v>
      </c>
      <c r="J101" s="18">
        <v>250</v>
      </c>
      <c r="K101" s="35">
        <f t="shared" si="6"/>
        <v>3750</v>
      </c>
    </row>
    <row r="102" spans="1:11" ht="20.100000000000001" customHeight="1" x14ac:dyDescent="0.3">
      <c r="A102" s="100">
        <f t="shared" si="7"/>
        <v>71</v>
      </c>
      <c r="B102" s="8" t="s">
        <v>303</v>
      </c>
      <c r="C102" s="7" t="s">
        <v>67</v>
      </c>
      <c r="D102" s="33" t="s">
        <v>71</v>
      </c>
      <c r="E102" s="143">
        <v>4500</v>
      </c>
      <c r="F102" s="143">
        <v>300</v>
      </c>
      <c r="G102" s="146">
        <v>50</v>
      </c>
      <c r="H102" s="38"/>
      <c r="I102" s="19">
        <f t="shared" si="5"/>
        <v>4850</v>
      </c>
      <c r="J102" s="18">
        <v>250</v>
      </c>
      <c r="K102" s="35">
        <f t="shared" si="6"/>
        <v>5100</v>
      </c>
    </row>
    <row r="103" spans="1:11" ht="20.100000000000001" customHeight="1" x14ac:dyDescent="0.3">
      <c r="A103" s="100">
        <f t="shared" si="7"/>
        <v>72</v>
      </c>
      <c r="B103" s="8" t="s">
        <v>304</v>
      </c>
      <c r="C103" s="7" t="s">
        <v>15</v>
      </c>
      <c r="D103" s="33" t="s">
        <v>71</v>
      </c>
      <c r="E103" s="141">
        <v>3500</v>
      </c>
      <c r="F103" s="142">
        <v>0</v>
      </c>
      <c r="G103" s="141">
        <v>0</v>
      </c>
      <c r="H103" s="17"/>
      <c r="I103" s="19">
        <f t="shared" si="5"/>
        <v>3500</v>
      </c>
      <c r="J103" s="18">
        <v>250</v>
      </c>
      <c r="K103" s="35">
        <f t="shared" si="6"/>
        <v>3750</v>
      </c>
    </row>
    <row r="104" spans="1:11" ht="20.100000000000001" customHeight="1" x14ac:dyDescent="0.3">
      <c r="A104" s="100">
        <f t="shared" si="7"/>
        <v>73</v>
      </c>
      <c r="B104" s="8" t="s">
        <v>305</v>
      </c>
      <c r="C104" s="7" t="s">
        <v>222</v>
      </c>
      <c r="D104" s="33" t="s">
        <v>71</v>
      </c>
      <c r="E104" s="143">
        <v>3300</v>
      </c>
      <c r="F104" s="148">
        <v>0</v>
      </c>
      <c r="G104" s="143">
        <v>0</v>
      </c>
      <c r="H104" s="17"/>
      <c r="I104" s="19">
        <f t="shared" si="5"/>
        <v>3300</v>
      </c>
      <c r="J104" s="18">
        <v>250</v>
      </c>
      <c r="K104" s="35">
        <f t="shared" si="6"/>
        <v>3550</v>
      </c>
    </row>
    <row r="105" spans="1:11" ht="20.100000000000001" customHeight="1" x14ac:dyDescent="0.3">
      <c r="A105" s="100">
        <f t="shared" si="7"/>
        <v>74</v>
      </c>
      <c r="B105" s="7" t="s">
        <v>306</v>
      </c>
      <c r="C105" s="7" t="s">
        <v>13</v>
      </c>
      <c r="D105" s="33" t="s">
        <v>71</v>
      </c>
      <c r="E105" s="141">
        <v>3500</v>
      </c>
      <c r="F105" s="141">
        <v>0</v>
      </c>
      <c r="G105" s="17">
        <v>0</v>
      </c>
      <c r="H105" s="17"/>
      <c r="I105" s="19">
        <f t="shared" si="5"/>
        <v>3500</v>
      </c>
      <c r="J105" s="18">
        <v>250</v>
      </c>
      <c r="K105" s="35">
        <f t="shared" si="6"/>
        <v>3750</v>
      </c>
    </row>
    <row r="106" spans="1:11" ht="20.100000000000001" customHeight="1" x14ac:dyDescent="0.3">
      <c r="A106" s="100">
        <f t="shared" si="7"/>
        <v>75</v>
      </c>
      <c r="B106" s="7" t="s">
        <v>307</v>
      </c>
      <c r="C106" s="7" t="s">
        <v>59</v>
      </c>
      <c r="D106" s="33" t="s">
        <v>71</v>
      </c>
      <c r="E106" s="141">
        <v>4800</v>
      </c>
      <c r="F106" s="141">
        <v>250</v>
      </c>
      <c r="G106" s="142">
        <v>35</v>
      </c>
      <c r="H106" s="17"/>
      <c r="I106" s="19">
        <f t="shared" si="5"/>
        <v>5085</v>
      </c>
      <c r="J106" s="18">
        <v>250</v>
      </c>
      <c r="K106" s="35">
        <f t="shared" si="6"/>
        <v>5335</v>
      </c>
    </row>
    <row r="107" spans="1:11" ht="20.100000000000001" customHeight="1" x14ac:dyDescent="0.3">
      <c r="A107" s="100">
        <f t="shared" si="7"/>
        <v>76</v>
      </c>
      <c r="B107" s="7" t="s">
        <v>308</v>
      </c>
      <c r="C107" s="7" t="s">
        <v>351</v>
      </c>
      <c r="D107" s="33" t="s">
        <v>71</v>
      </c>
      <c r="E107" s="143">
        <v>6000</v>
      </c>
      <c r="F107" s="143"/>
      <c r="G107" s="144">
        <v>0</v>
      </c>
      <c r="H107" s="17"/>
      <c r="I107" s="19">
        <f t="shared" si="5"/>
        <v>6000</v>
      </c>
      <c r="J107" s="18">
        <v>250</v>
      </c>
      <c r="K107" s="35">
        <f t="shared" si="6"/>
        <v>6250</v>
      </c>
    </row>
    <row r="108" spans="1:11" ht="17.25" x14ac:dyDescent="0.3">
      <c r="A108" s="100">
        <f t="shared" si="7"/>
        <v>77</v>
      </c>
      <c r="B108" s="7" t="s">
        <v>309</v>
      </c>
      <c r="C108" s="7" t="s">
        <v>352</v>
      </c>
      <c r="D108" s="33" t="s">
        <v>71</v>
      </c>
      <c r="E108" s="141">
        <v>7750</v>
      </c>
      <c r="F108" s="141">
        <v>0</v>
      </c>
      <c r="G108" s="145">
        <v>35</v>
      </c>
      <c r="H108" s="17"/>
      <c r="I108" s="19">
        <f t="shared" si="5"/>
        <v>7785</v>
      </c>
      <c r="J108" s="18">
        <v>250</v>
      </c>
      <c r="K108" s="35">
        <f t="shared" si="6"/>
        <v>8035</v>
      </c>
    </row>
    <row r="109" spans="1:11" ht="20.100000000000001" customHeight="1" x14ac:dyDescent="0.3">
      <c r="A109" s="100">
        <f t="shared" si="7"/>
        <v>78</v>
      </c>
      <c r="B109" s="7" t="s">
        <v>442</v>
      </c>
      <c r="C109" s="7" t="s">
        <v>24</v>
      </c>
      <c r="D109" s="33" t="s">
        <v>71</v>
      </c>
      <c r="E109" s="143">
        <v>4800</v>
      </c>
      <c r="F109" s="143">
        <v>0</v>
      </c>
      <c r="G109" s="144">
        <v>0</v>
      </c>
      <c r="H109" s="17"/>
      <c r="I109" s="19">
        <f t="shared" si="5"/>
        <v>4800</v>
      </c>
      <c r="J109" s="18">
        <v>250</v>
      </c>
      <c r="K109" s="35">
        <f t="shared" si="6"/>
        <v>5050</v>
      </c>
    </row>
    <row r="110" spans="1:11" ht="20.100000000000001" customHeight="1" x14ac:dyDescent="0.3">
      <c r="A110" s="100">
        <f t="shared" si="7"/>
        <v>79</v>
      </c>
      <c r="B110" s="7" t="s">
        <v>310</v>
      </c>
      <c r="C110" s="7" t="s">
        <v>21</v>
      </c>
      <c r="D110" s="33" t="s">
        <v>71</v>
      </c>
      <c r="E110" s="141">
        <v>6500</v>
      </c>
      <c r="F110" s="141"/>
      <c r="G110" s="145">
        <v>0</v>
      </c>
      <c r="H110" s="17"/>
      <c r="I110" s="19">
        <f t="shared" si="5"/>
        <v>6500</v>
      </c>
      <c r="J110" s="18">
        <v>250</v>
      </c>
      <c r="K110" s="35">
        <f t="shared" si="6"/>
        <v>6750</v>
      </c>
    </row>
    <row r="111" spans="1:11" ht="17.25" x14ac:dyDescent="0.3">
      <c r="A111" s="100">
        <f t="shared" si="7"/>
        <v>80</v>
      </c>
      <c r="B111" s="7" t="s">
        <v>311</v>
      </c>
      <c r="C111" s="8" t="s">
        <v>22</v>
      </c>
      <c r="D111" s="33" t="s">
        <v>71</v>
      </c>
      <c r="E111" s="143">
        <v>5300</v>
      </c>
      <c r="F111" s="143">
        <v>0</v>
      </c>
      <c r="G111" s="148">
        <v>0</v>
      </c>
      <c r="H111" s="17"/>
      <c r="I111" s="19">
        <f t="shared" si="5"/>
        <v>5300</v>
      </c>
      <c r="J111" s="18">
        <v>250</v>
      </c>
      <c r="K111" s="35">
        <f t="shared" si="6"/>
        <v>5550</v>
      </c>
    </row>
    <row r="112" spans="1:11" ht="20.100000000000001" customHeight="1" x14ac:dyDescent="0.3">
      <c r="A112" s="100">
        <f t="shared" si="7"/>
        <v>81</v>
      </c>
      <c r="B112" s="7" t="s">
        <v>312</v>
      </c>
      <c r="C112" s="7" t="s">
        <v>22</v>
      </c>
      <c r="D112" s="33" t="s">
        <v>71</v>
      </c>
      <c r="E112" s="141">
        <v>4800</v>
      </c>
      <c r="F112" s="141"/>
      <c r="G112" s="145">
        <v>0</v>
      </c>
      <c r="H112" s="39"/>
      <c r="I112" s="19">
        <f t="shared" si="5"/>
        <v>4800</v>
      </c>
      <c r="J112" s="18">
        <v>250</v>
      </c>
      <c r="K112" s="35">
        <f t="shared" si="6"/>
        <v>5050</v>
      </c>
    </row>
    <row r="113" spans="1:12" ht="17.25" x14ac:dyDescent="0.3">
      <c r="A113" s="100">
        <f t="shared" si="7"/>
        <v>82</v>
      </c>
      <c r="B113" s="7" t="s">
        <v>313</v>
      </c>
      <c r="C113" s="7" t="s">
        <v>353</v>
      </c>
      <c r="D113" s="33" t="s">
        <v>71</v>
      </c>
      <c r="E113" s="143">
        <v>10000</v>
      </c>
      <c r="F113" s="143">
        <v>0</v>
      </c>
      <c r="G113" s="144">
        <v>0</v>
      </c>
      <c r="H113" s="40">
        <v>375</v>
      </c>
      <c r="I113" s="19">
        <f t="shared" si="5"/>
        <v>10375</v>
      </c>
      <c r="J113" s="18">
        <v>250</v>
      </c>
      <c r="K113" s="35">
        <f t="shared" si="6"/>
        <v>10625</v>
      </c>
    </row>
    <row r="114" spans="1:12" ht="17.25" x14ac:dyDescent="0.3">
      <c r="A114" s="100">
        <f t="shared" si="7"/>
        <v>83</v>
      </c>
      <c r="B114" s="7" t="s">
        <v>314</v>
      </c>
      <c r="C114" s="8" t="s">
        <v>18</v>
      </c>
      <c r="D114" s="33" t="s">
        <v>71</v>
      </c>
      <c r="E114" s="141">
        <v>6000</v>
      </c>
      <c r="F114" s="141">
        <v>300</v>
      </c>
      <c r="G114" s="145">
        <v>0</v>
      </c>
      <c r="H114" s="39"/>
      <c r="I114" s="19">
        <f t="shared" si="5"/>
        <v>6300</v>
      </c>
      <c r="J114" s="18">
        <v>250</v>
      </c>
      <c r="K114" s="35">
        <f t="shared" si="6"/>
        <v>6550</v>
      </c>
    </row>
    <row r="115" spans="1:12" ht="20.100000000000001" customHeight="1" x14ac:dyDescent="0.3">
      <c r="A115" s="100">
        <f t="shared" si="7"/>
        <v>84</v>
      </c>
      <c r="B115" s="97" t="s">
        <v>454</v>
      </c>
      <c r="C115" s="97" t="s">
        <v>354</v>
      </c>
      <c r="D115" s="33" t="s">
        <v>71</v>
      </c>
      <c r="E115" s="138">
        <v>4500</v>
      </c>
      <c r="F115" s="159">
        <v>0</v>
      </c>
      <c r="G115" s="137">
        <v>0</v>
      </c>
      <c r="H115" s="31"/>
      <c r="I115" s="19">
        <f t="shared" si="5"/>
        <v>4500</v>
      </c>
      <c r="J115" s="18">
        <v>250</v>
      </c>
      <c r="K115" s="35">
        <f t="shared" si="6"/>
        <v>4750</v>
      </c>
    </row>
    <row r="116" spans="1:12" s="45" customFormat="1" ht="20.100000000000001" customHeight="1" x14ac:dyDescent="0.3">
      <c r="A116" s="100">
        <v>85</v>
      </c>
      <c r="B116" s="97" t="s">
        <v>446</v>
      </c>
      <c r="C116" s="97" t="s">
        <v>419</v>
      </c>
      <c r="D116" s="33" t="s">
        <v>71</v>
      </c>
      <c r="E116" s="141">
        <v>6500</v>
      </c>
      <c r="F116" s="159">
        <v>0</v>
      </c>
      <c r="G116" s="137">
        <v>0</v>
      </c>
      <c r="H116" s="31">
        <v>0</v>
      </c>
      <c r="I116" s="19">
        <f t="shared" si="5"/>
        <v>6500</v>
      </c>
      <c r="J116" s="18">
        <v>250</v>
      </c>
      <c r="K116" s="35">
        <f t="shared" si="6"/>
        <v>6750</v>
      </c>
    </row>
    <row r="117" spans="1:12" s="45" customFormat="1" ht="20.100000000000001" customHeight="1" x14ac:dyDescent="0.3">
      <c r="A117" s="100">
        <v>86</v>
      </c>
      <c r="B117" s="97" t="s">
        <v>447</v>
      </c>
      <c r="C117" s="97" t="s">
        <v>422</v>
      </c>
      <c r="D117" s="33" t="s">
        <v>71</v>
      </c>
      <c r="E117" s="138">
        <v>4800</v>
      </c>
      <c r="F117" s="159">
        <v>0</v>
      </c>
      <c r="G117" s="137">
        <v>0</v>
      </c>
      <c r="H117" s="31">
        <v>0</v>
      </c>
      <c r="I117" s="19">
        <f t="shared" si="5"/>
        <v>4800</v>
      </c>
      <c r="J117" s="18">
        <v>250</v>
      </c>
      <c r="K117" s="35">
        <f t="shared" si="6"/>
        <v>5050</v>
      </c>
    </row>
    <row r="119" spans="1:12" ht="17.25" thickBot="1" x14ac:dyDescent="0.35"/>
    <row r="120" spans="1:12" s="45" customFormat="1" ht="16.5" customHeight="1" x14ac:dyDescent="0.3">
      <c r="A120" s="198" t="s">
        <v>88</v>
      </c>
      <c r="B120" s="129"/>
      <c r="C120" s="189" t="s">
        <v>73</v>
      </c>
      <c r="D120" s="200" t="s">
        <v>1</v>
      </c>
      <c r="E120" s="193" t="s">
        <v>493</v>
      </c>
      <c r="F120" s="191" t="s">
        <v>83</v>
      </c>
      <c r="G120" s="193" t="s">
        <v>84</v>
      </c>
      <c r="H120" s="196" t="s">
        <v>357</v>
      </c>
      <c r="I120" s="203" t="s">
        <v>355</v>
      </c>
      <c r="J120" s="187" t="s">
        <v>85</v>
      </c>
      <c r="K120" s="189" t="s">
        <v>79</v>
      </c>
    </row>
    <row r="121" spans="1:12" s="45" customFormat="1" ht="25.5" customHeight="1" thickBot="1" x14ac:dyDescent="0.35">
      <c r="A121" s="199"/>
      <c r="B121" s="130"/>
      <c r="C121" s="190"/>
      <c r="D121" s="201"/>
      <c r="E121" s="194"/>
      <c r="F121" s="192"/>
      <c r="G121" s="194"/>
      <c r="H121" s="197"/>
      <c r="I121" s="204"/>
      <c r="J121" s="188"/>
      <c r="K121" s="190"/>
    </row>
    <row r="122" spans="1:12" s="45" customFormat="1" ht="17.25" thickBot="1" x14ac:dyDescent="0.35">
      <c r="A122" s="20">
        <v>1</v>
      </c>
      <c r="B122" s="32" t="s">
        <v>110</v>
      </c>
      <c r="C122" s="21" t="s">
        <v>92</v>
      </c>
      <c r="D122" s="172">
        <v>21</v>
      </c>
      <c r="E122" s="22">
        <v>4500</v>
      </c>
      <c r="F122" s="22">
        <v>0</v>
      </c>
      <c r="G122" s="22">
        <v>0</v>
      </c>
      <c r="H122" s="22">
        <v>0</v>
      </c>
      <c r="I122" s="22">
        <v>4500</v>
      </c>
      <c r="J122" s="22">
        <v>250</v>
      </c>
      <c r="K122" s="23">
        <v>4750</v>
      </c>
    </row>
    <row r="123" spans="1:12" s="45" customFormat="1" x14ac:dyDescent="0.3"/>
    <row r="124" spans="1:12" s="45" customFormat="1" x14ac:dyDescent="0.3"/>
    <row r="125" spans="1:12" s="45" customFormat="1" x14ac:dyDescent="0.3"/>
    <row r="126" spans="1:12" s="45" customFormat="1" x14ac:dyDescent="0.3">
      <c r="L126" s="43"/>
    </row>
    <row r="127" spans="1:12" s="45" customFormat="1" ht="32.25" customHeight="1" x14ac:dyDescent="0.3">
      <c r="A127" s="125" t="s">
        <v>16</v>
      </c>
      <c r="B127" s="125" t="s">
        <v>465</v>
      </c>
      <c r="C127" s="126" t="s">
        <v>466</v>
      </c>
      <c r="D127" s="126" t="s">
        <v>467</v>
      </c>
      <c r="E127" s="125" t="s">
        <v>114</v>
      </c>
      <c r="F127" s="125" t="s">
        <v>468</v>
      </c>
      <c r="G127" s="125" t="s">
        <v>469</v>
      </c>
      <c r="H127" s="126" t="s">
        <v>470</v>
      </c>
      <c r="I127" s="126" t="s">
        <v>476</v>
      </c>
      <c r="L127" s="43"/>
    </row>
    <row r="128" spans="1:12" s="45" customFormat="1" ht="30" customHeight="1" x14ac:dyDescent="0.3">
      <c r="A128" s="120">
        <v>1</v>
      </c>
      <c r="B128" s="121" t="s">
        <v>472</v>
      </c>
      <c r="C128" s="120" t="s">
        <v>473</v>
      </c>
      <c r="D128" s="120" t="s">
        <v>474</v>
      </c>
      <c r="E128" s="120" t="s">
        <v>475</v>
      </c>
      <c r="F128" s="121" t="s">
        <v>490</v>
      </c>
      <c r="G128" s="120">
        <v>29</v>
      </c>
      <c r="H128" s="123">
        <v>100000</v>
      </c>
      <c r="I128" s="124">
        <v>10000</v>
      </c>
      <c r="L128" s="43"/>
    </row>
  </sheetData>
  <mergeCells count="11">
    <mergeCell ref="A3:K3"/>
    <mergeCell ref="A120:A121"/>
    <mergeCell ref="C120:C121"/>
    <mergeCell ref="D120:D121"/>
    <mergeCell ref="E120:E121"/>
    <mergeCell ref="F120:F121"/>
    <mergeCell ref="G120:G121"/>
    <mergeCell ref="H120:H121"/>
    <mergeCell ref="J120:J121"/>
    <mergeCell ref="K120:K121"/>
    <mergeCell ref="I120:I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4:D29 D34 D52 D36:D37 D41:D49 D54:D55 D57:D84 D85 D90 D93 D87 D95:D101 D102:D105 D112 D92 D110 D38:D39 D106:D10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</vt:lpstr>
      <vt:lpstr>Directorio de empleados</vt:lpstr>
      <vt:lpstr>Renglón 029 </vt:lpstr>
      <vt:lpstr>Subgrupo 18</vt:lpstr>
      <vt:lpstr>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2022-06-10T18:31:09Z</dcterms:modified>
</cp:coreProperties>
</file>